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queryTables/queryTable1.xml" ContentType="application/vnd.openxmlformats-officedocument.spreadsheetml.query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odtwente-my.sharepoint.com/personal/w_verbeeten_odtwente_nl/Documents/Omgevingsdienst NL/Checklisten/Saneringen BUS/"/>
    </mc:Choice>
  </mc:AlternateContent>
  <xr:revisionPtr revIDLastSave="13" documentId="8_{86D7C6D7-7CB9-4125-BB08-132DA262E5CF}" xr6:coauthVersionLast="44" xr6:coauthVersionMax="44" xr10:uidLastSave="{76E09174-9956-4213-95D5-4BA183CE5D9B}"/>
  <bookViews>
    <workbookView xWindow="3330" yWindow="3390" windowWidth="21600" windowHeight="11505" tabRatio="748" xr2:uid="{00000000-000D-0000-FFFF-FFFF00000000}"/>
  </bookViews>
  <sheets>
    <sheet name="Checklist" sheetId="23" r:id="rId1"/>
    <sheet name="TB_Locatie_Bus" sheetId="24" r:id="rId2"/>
    <sheet name="TB_vragen" sheetId="27" r:id="rId3"/>
    <sheet name="OD_gegevens" sheetId="28" r:id="rId4"/>
    <sheet name="OD_ADK" sheetId="29" r:id="rId5"/>
    <sheet name="ODNL_gem_plaats" sheetId="30" r:id="rId6"/>
    <sheet name="Bedrijven" sheetId="4" r:id="rId7"/>
    <sheet name="Vervoerder" sheetId="32" r:id="rId8"/>
    <sheet name="Laboratorium" sheetId="33" r:id="rId9"/>
    <sheet name="Plaatsen" sheetId="9" state="hidden" r:id="rId10"/>
    <sheet name="Gemeenten" sheetId="10" state="hidden" r:id="rId11"/>
  </sheets>
  <externalReferences>
    <externalReference r:id="rId12"/>
    <externalReference r:id="rId13"/>
  </externalReferences>
  <definedNames>
    <definedName name="_xlnm._FilterDatabase" localSheetId="6" hidden="1">Bedrijven!$A$1:$A$196</definedName>
    <definedName name="_xlnm._FilterDatabase" localSheetId="8" hidden="1">Laboratorium!$A$1:$A$196</definedName>
    <definedName name="_xlnm._FilterDatabase" localSheetId="4" hidden="1">OD_ADK!$B$5:$F$44</definedName>
    <definedName name="_xlnm._FilterDatabase" localSheetId="7" hidden="1">Vervoerder!$A$1:$A$196</definedName>
    <definedName name="ADK_lijst" localSheetId="4">OD_ADK!$B$6:$F$44</definedName>
    <definedName name="ADK_lijst" localSheetId="3">[1]OD_ADK!$B$6:$G$44</definedName>
    <definedName name="ADK_lijst" localSheetId="5">[1]OD_ADK!$B$6:$G$44</definedName>
    <definedName name="ADK_lijst" localSheetId="2">[1]OD_ADK!$B$6:$G$44</definedName>
    <definedName name="ADK_lijst">[2]Vergunningverlener!$A$28:$G$37</definedName>
    <definedName name="_xlnm.Print_Area" localSheetId="0">Checklist!$C$1:$J$1330</definedName>
    <definedName name="_xlnm.Print_Area" localSheetId="4">OD_ADK!$B$1:$F$44</definedName>
    <definedName name="_xlnm.Print_Area" localSheetId="3">OD_gegevens!$A:$G</definedName>
    <definedName name="_xlnm.Print_Area" localSheetId="2">TB_vragen!$A:$C</definedName>
    <definedName name="_xlnm.Print_Titles" localSheetId="0">Checklist!$1:$7</definedName>
    <definedName name="_xlnm.Print_Titles" localSheetId="4">OD_ADK!$5:$5</definedName>
    <definedName name="_xlnm.Print_Titles" localSheetId="3">OD_gegevens!$25:$28</definedName>
    <definedName name="_xlnm.Print_Titles" localSheetId="2">TB_vragen!$A:$A,TB_vragen!$1:$1</definedName>
    <definedName name="Bedrijven" localSheetId="8">Laboratorium!$A$2:$G$1048576</definedName>
    <definedName name="Bedrijven" localSheetId="7">Vervoerder!$A$2:$B$1048576</definedName>
    <definedName name="Bedrijven">Bedrijven!$A$2:$B$1048576</definedName>
    <definedName name="inspecteurs" localSheetId="8">OD_ADK_lijst[]</definedName>
    <definedName name="inspecteurs" localSheetId="7">OD_ADK_lijst[]</definedName>
    <definedName name="inspecteurs">OD_ADK_lijst[]</definedName>
    <definedName name="lijst_eindverwerker" localSheetId="0">Checklist!#REF!</definedName>
    <definedName name="RUD_database_checklisten_asbest.accdb" localSheetId="5" hidden="1">ODNL_gem_plaats!$A$1:$C$2590</definedName>
    <definedName name="verwerker" localSheetId="8">#REF!</definedName>
    <definedName name="verwerker" localSheetId="7">#REF!</definedName>
    <definedName name="verwerker">#REF!</definedName>
  </definedNames>
  <calcPr calcId="191029"/>
  <pivotCaches>
    <pivotCache cacheId="12" r:id="rId1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" i="23" l="1"/>
  <c r="T3" i="24" l="1"/>
  <c r="CY3" i="24" l="1"/>
  <c r="CZ3" i="24"/>
  <c r="DA3" i="24"/>
  <c r="DB3" i="24"/>
  <c r="DC3" i="24"/>
  <c r="DD3" i="24"/>
  <c r="DE3" i="24"/>
  <c r="DF3" i="24"/>
  <c r="DG3" i="24"/>
  <c r="DH3" i="24"/>
  <c r="DI3" i="24"/>
  <c r="DJ3" i="24"/>
  <c r="DK3" i="24"/>
  <c r="DL3" i="24"/>
  <c r="DM3" i="24"/>
  <c r="DN3" i="24"/>
  <c r="DO3" i="24"/>
  <c r="DP3" i="24"/>
  <c r="DQ3" i="24"/>
  <c r="DR3" i="24"/>
  <c r="DS3" i="24"/>
  <c r="DT3" i="24"/>
  <c r="DU3" i="24"/>
  <c r="DV3" i="24"/>
  <c r="DW3" i="24"/>
  <c r="DX3" i="24"/>
  <c r="DY3" i="24"/>
  <c r="DZ3" i="24"/>
  <c r="EA3" i="24"/>
  <c r="EB3" i="24"/>
  <c r="EC3" i="24"/>
  <c r="ED3" i="24"/>
  <c r="EE3" i="24"/>
  <c r="EF3" i="24"/>
  <c r="EG3" i="24"/>
  <c r="EH3" i="24"/>
  <c r="EI3" i="24"/>
  <c r="EJ3" i="24"/>
  <c r="EK3" i="24"/>
  <c r="EL3" i="24"/>
  <c r="EM3" i="24"/>
  <c r="EN3" i="24"/>
  <c r="EO3" i="24"/>
  <c r="EP3" i="24"/>
  <c r="EQ3" i="24"/>
  <c r="ER3" i="24"/>
  <c r="ES3" i="24"/>
  <c r="ET3" i="24"/>
  <c r="EU3" i="24"/>
  <c r="EV3" i="24"/>
  <c r="EW3" i="24"/>
  <c r="EX3" i="24"/>
  <c r="EY3" i="24"/>
  <c r="EZ3" i="24"/>
  <c r="FA3" i="24"/>
  <c r="FB3" i="24"/>
  <c r="FC3" i="24"/>
  <c r="FD3" i="24"/>
  <c r="FE3" i="24"/>
  <c r="FF3" i="24"/>
  <c r="FG3" i="24"/>
  <c r="FH3" i="24"/>
  <c r="CX3" i="24"/>
  <c r="E1311" i="23"/>
  <c r="AP3" i="24" l="1"/>
  <c r="E1127" i="23"/>
  <c r="BD3" i="24" s="1"/>
  <c r="E1125" i="23"/>
  <c r="E1124" i="23"/>
  <c r="E1123" i="23"/>
  <c r="E1122" i="23"/>
  <c r="E1121" i="23"/>
  <c r="E1120" i="23"/>
  <c r="E1119" i="23"/>
  <c r="E1118" i="23"/>
  <c r="E1117" i="23"/>
  <c r="E1116" i="23"/>
  <c r="E1115" i="23"/>
  <c r="E1114" i="23"/>
  <c r="E1113" i="23"/>
  <c r="E1112" i="23"/>
  <c r="E1111" i="23"/>
  <c r="E1110" i="23"/>
  <c r="E1109" i="23"/>
  <c r="E1108" i="23"/>
  <c r="E1107" i="23"/>
  <c r="E1106" i="23"/>
  <c r="E1105" i="23"/>
  <c r="E1104" i="23"/>
  <c r="E1103" i="23"/>
  <c r="E1102" i="23"/>
  <c r="E1101" i="23"/>
  <c r="E1100" i="23"/>
  <c r="E1099" i="23"/>
  <c r="E1098" i="23"/>
  <c r="E1097" i="23"/>
  <c r="E1096" i="23"/>
  <c r="E1095" i="23"/>
  <c r="E1094" i="23"/>
  <c r="E1093" i="23"/>
  <c r="E1092" i="23"/>
  <c r="E1091" i="23"/>
  <c r="E1090" i="23"/>
  <c r="E1089" i="23"/>
  <c r="E1088" i="23"/>
  <c r="E1087" i="23"/>
  <c r="E1086" i="23"/>
  <c r="E1085" i="23"/>
  <c r="E1084" i="23"/>
  <c r="E1083" i="23"/>
  <c r="E1082" i="23"/>
  <c r="E1081" i="23"/>
  <c r="E1080" i="23"/>
  <c r="E1079" i="23"/>
  <c r="E1078" i="23"/>
  <c r="E1077" i="23"/>
  <c r="E1076" i="23"/>
  <c r="E1075" i="23"/>
  <c r="E1074" i="23"/>
  <c r="E1073" i="23"/>
  <c r="E1072" i="23"/>
  <c r="E1071" i="23"/>
  <c r="E1070" i="23"/>
  <c r="E1069" i="23"/>
  <c r="E1068" i="23"/>
  <c r="E1067" i="23"/>
  <c r="E1066" i="23"/>
  <c r="E1065" i="23"/>
  <c r="E1064" i="23"/>
  <c r="E1063" i="23"/>
  <c r="E1062" i="23"/>
  <c r="E1061" i="23"/>
  <c r="E1060" i="23"/>
  <c r="E1059" i="23"/>
  <c r="E1058" i="23"/>
  <c r="E1057" i="23"/>
  <c r="E1056" i="23"/>
  <c r="E1055" i="23"/>
  <c r="E1054" i="23"/>
  <c r="E1053" i="23"/>
  <c r="E1052" i="23"/>
  <c r="E1051" i="23"/>
  <c r="E1050" i="23"/>
  <c r="E1049" i="23"/>
  <c r="E1048" i="23"/>
  <c r="E1047" i="23"/>
  <c r="E1046" i="23"/>
  <c r="E1045" i="23"/>
  <c r="E1044" i="23"/>
  <c r="E1043" i="23"/>
  <c r="E1042" i="23"/>
  <c r="E1041" i="23"/>
  <c r="E1040" i="23"/>
  <c r="E1039" i="23"/>
  <c r="E1038" i="23"/>
  <c r="E1037" i="23"/>
  <c r="E1036" i="23"/>
  <c r="E1035" i="23"/>
  <c r="E1034" i="23"/>
  <c r="E1033" i="23"/>
  <c r="E1032" i="23"/>
  <c r="E1031" i="23"/>
  <c r="E1030" i="23"/>
  <c r="E1029" i="23"/>
  <c r="E1028" i="23"/>
  <c r="E1027" i="23"/>
  <c r="E1026" i="23"/>
  <c r="E1025" i="23"/>
  <c r="E1024" i="23"/>
  <c r="E1023" i="23"/>
  <c r="E1022" i="23"/>
  <c r="E1021" i="23"/>
  <c r="E1020" i="23"/>
  <c r="E1019" i="23"/>
  <c r="E1018" i="23"/>
  <c r="E1017" i="23"/>
  <c r="E1016" i="23"/>
  <c r="E1015" i="23"/>
  <c r="E1014" i="23"/>
  <c r="E1013" i="23"/>
  <c r="E1012" i="23"/>
  <c r="E1011" i="23"/>
  <c r="E1010" i="23"/>
  <c r="E1009" i="23"/>
  <c r="E1008" i="23"/>
  <c r="E1007" i="23"/>
  <c r="E1006" i="23"/>
  <c r="E1005" i="23"/>
  <c r="E1004" i="23"/>
  <c r="E1003" i="23"/>
  <c r="E1002" i="23"/>
  <c r="E1001" i="23"/>
  <c r="E1000" i="23"/>
  <c r="E999" i="23"/>
  <c r="E998" i="23"/>
  <c r="E997" i="23"/>
  <c r="E996" i="23"/>
  <c r="E995" i="23"/>
  <c r="E994" i="23"/>
  <c r="E993" i="23"/>
  <c r="E992" i="23"/>
  <c r="E991" i="23"/>
  <c r="E990" i="23"/>
  <c r="E989" i="23"/>
  <c r="E988" i="23"/>
  <c r="E987" i="23"/>
  <c r="E986" i="23"/>
  <c r="E985" i="23"/>
  <c r="E984" i="23"/>
  <c r="E983" i="23"/>
  <c r="E982" i="23"/>
  <c r="E981" i="23"/>
  <c r="E980" i="23"/>
  <c r="E979" i="23"/>
  <c r="E978" i="23"/>
  <c r="E977" i="23"/>
  <c r="E976" i="23"/>
  <c r="E975" i="23"/>
  <c r="E974" i="23"/>
  <c r="E973" i="23"/>
  <c r="E972" i="23"/>
  <c r="E971" i="23"/>
  <c r="E970" i="23"/>
  <c r="E969" i="23"/>
  <c r="E968" i="23"/>
  <c r="E967" i="23"/>
  <c r="E966" i="23"/>
  <c r="E965" i="23"/>
  <c r="E964" i="23"/>
  <c r="E963" i="23"/>
  <c r="E962" i="23"/>
  <c r="E961" i="23"/>
  <c r="E960" i="23"/>
  <c r="E959" i="23"/>
  <c r="E958" i="23"/>
  <c r="E957" i="23"/>
  <c r="E956" i="23"/>
  <c r="E955" i="23"/>
  <c r="E954" i="23"/>
  <c r="E953" i="23"/>
  <c r="E952" i="23"/>
  <c r="E951" i="23"/>
  <c r="E950" i="23"/>
  <c r="E949" i="23"/>
  <c r="E948" i="23"/>
  <c r="E947" i="23"/>
  <c r="E946" i="23"/>
  <c r="E945" i="23"/>
  <c r="E944" i="23"/>
  <c r="E943" i="23"/>
  <c r="E942" i="23"/>
  <c r="E941" i="23"/>
  <c r="E940" i="23"/>
  <c r="E939" i="23"/>
  <c r="E938" i="23"/>
  <c r="E937" i="23"/>
  <c r="E936" i="23"/>
  <c r="E935" i="23"/>
  <c r="E934" i="23"/>
  <c r="E933" i="23"/>
  <c r="E932" i="23"/>
  <c r="E931" i="23"/>
  <c r="E930" i="23"/>
  <c r="E929" i="23"/>
  <c r="E928" i="23"/>
  <c r="E927" i="23"/>
  <c r="E926" i="23"/>
  <c r="E925" i="23"/>
  <c r="E924" i="23"/>
  <c r="E923" i="23"/>
  <c r="E922" i="23"/>
  <c r="E921" i="23"/>
  <c r="E920" i="23"/>
  <c r="E919" i="23"/>
  <c r="E918" i="23"/>
  <c r="E917" i="23"/>
  <c r="E916" i="23"/>
  <c r="E915" i="23"/>
  <c r="E914" i="23"/>
  <c r="E913" i="23"/>
  <c r="E912" i="23"/>
  <c r="E911" i="23"/>
  <c r="E910" i="23"/>
  <c r="E909" i="23"/>
  <c r="E908" i="23"/>
  <c r="E907" i="23"/>
  <c r="E906" i="23"/>
  <c r="E905" i="23"/>
  <c r="E904" i="23"/>
  <c r="E903" i="23"/>
  <c r="E902" i="23"/>
  <c r="E901" i="23"/>
  <c r="E900" i="23"/>
  <c r="E899" i="23"/>
  <c r="E898" i="23"/>
  <c r="E897" i="23"/>
  <c r="E896" i="23"/>
  <c r="E895" i="23"/>
  <c r="E894" i="23"/>
  <c r="E893" i="23"/>
  <c r="E892" i="23"/>
  <c r="E891" i="23"/>
  <c r="E890" i="23"/>
  <c r="E889" i="23"/>
  <c r="E888" i="23"/>
  <c r="E887" i="23"/>
  <c r="E886" i="23"/>
  <c r="E885" i="23"/>
  <c r="E884" i="23"/>
  <c r="E883" i="23"/>
  <c r="E882" i="23"/>
  <c r="E881" i="23"/>
  <c r="E880" i="23"/>
  <c r="E879" i="23"/>
  <c r="E878" i="23"/>
  <c r="E877" i="23"/>
  <c r="E876" i="23"/>
  <c r="E875" i="23"/>
  <c r="E874" i="23"/>
  <c r="E873" i="23"/>
  <c r="E872" i="23"/>
  <c r="E871" i="23"/>
  <c r="E870" i="23"/>
  <c r="E869" i="23"/>
  <c r="E868" i="23"/>
  <c r="E867" i="23"/>
  <c r="E866" i="23"/>
  <c r="E865" i="23"/>
  <c r="E864" i="23"/>
  <c r="E863" i="23"/>
  <c r="E862" i="23"/>
  <c r="E861" i="23"/>
  <c r="E860" i="23"/>
  <c r="E859" i="23"/>
  <c r="E858" i="23"/>
  <c r="E857" i="23"/>
  <c r="E856" i="23"/>
  <c r="E855" i="23"/>
  <c r="E854" i="23"/>
  <c r="E853" i="23"/>
  <c r="E852" i="23"/>
  <c r="E851" i="23"/>
  <c r="E850" i="23"/>
  <c r="E849" i="23"/>
  <c r="E848" i="23"/>
  <c r="E847" i="23"/>
  <c r="E846" i="23"/>
  <c r="E845" i="23"/>
  <c r="E844" i="23"/>
  <c r="E843" i="23"/>
  <c r="E842" i="23"/>
  <c r="E841" i="23"/>
  <c r="E840" i="23"/>
  <c r="E839" i="23"/>
  <c r="E838" i="23"/>
  <c r="E837" i="23"/>
  <c r="E836" i="23"/>
  <c r="E835" i="23"/>
  <c r="E834" i="23"/>
  <c r="E833" i="23"/>
  <c r="E832" i="23"/>
  <c r="E831" i="23"/>
  <c r="E830" i="23"/>
  <c r="E829" i="23"/>
  <c r="E828" i="23"/>
  <c r="E827" i="23"/>
  <c r="E826" i="23"/>
  <c r="E825" i="23"/>
  <c r="E824" i="23"/>
  <c r="E823" i="23"/>
  <c r="E822" i="23"/>
  <c r="E821" i="23"/>
  <c r="E820" i="23"/>
  <c r="E819" i="23"/>
  <c r="E818" i="23"/>
  <c r="E817" i="23"/>
  <c r="E816" i="23"/>
  <c r="E815" i="23"/>
  <c r="E814" i="23"/>
  <c r="E813" i="23"/>
  <c r="E812" i="23"/>
  <c r="E811" i="23"/>
  <c r="E810" i="23"/>
  <c r="E809" i="23"/>
  <c r="E808" i="23"/>
  <c r="E807" i="23"/>
  <c r="E806" i="23"/>
  <c r="E805" i="23"/>
  <c r="E804" i="23"/>
  <c r="E803" i="23"/>
  <c r="E802" i="23"/>
  <c r="E801" i="23"/>
  <c r="E800" i="23"/>
  <c r="E799" i="23"/>
  <c r="A1" i="24"/>
  <c r="J8" i="23"/>
  <c r="CP3" i="24"/>
  <c r="CO3" i="24"/>
  <c r="CN3" i="24"/>
  <c r="CM3" i="24"/>
  <c r="CL3" i="24"/>
  <c r="C3" i="24"/>
  <c r="B3" i="24"/>
  <c r="BZ3" i="24"/>
  <c r="BY3" i="24"/>
  <c r="BX3" i="24"/>
  <c r="BW3" i="24"/>
  <c r="BV3" i="24"/>
  <c r="BU3" i="24"/>
  <c r="BT3" i="24"/>
  <c r="BS3" i="24"/>
  <c r="BR3" i="24"/>
  <c r="BQ3" i="24"/>
  <c r="BP3" i="24"/>
  <c r="BO3" i="24"/>
  <c r="A2" i="27"/>
  <c r="A3" i="27"/>
  <c r="C1258" i="23" s="1"/>
  <c r="A4" i="27"/>
  <c r="A5" i="27"/>
  <c r="A6" i="27"/>
  <c r="A7" i="27"/>
  <c r="A8" i="27"/>
  <c r="A9" i="27"/>
  <c r="A10" i="27"/>
  <c r="A11" i="27"/>
  <c r="A12" i="27"/>
  <c r="A13" i="27"/>
  <c r="A14" i="27"/>
  <c r="A15" i="27"/>
  <c r="A16" i="27"/>
  <c r="A17" i="27"/>
  <c r="A18" i="27"/>
  <c r="A19" i="27"/>
  <c r="A20" i="27"/>
  <c r="A21" i="27"/>
  <c r="A22" i="27"/>
  <c r="A23" i="27"/>
  <c r="A24" i="27"/>
  <c r="A25" i="27"/>
  <c r="A26" i="27"/>
  <c r="A27" i="27"/>
  <c r="A28" i="27"/>
  <c r="A29" i="27"/>
  <c r="A30" i="27"/>
  <c r="A31" i="27"/>
  <c r="A32" i="27"/>
  <c r="A33" i="27"/>
  <c r="A34" i="27"/>
  <c r="A35" i="27"/>
  <c r="A36" i="27"/>
  <c r="A37" i="27"/>
  <c r="A38" i="27"/>
  <c r="A39" i="27"/>
  <c r="A40" i="27"/>
  <c r="A41" i="27"/>
  <c r="A42" i="27"/>
  <c r="A43" i="27"/>
  <c r="A44" i="27"/>
  <c r="A45" i="27"/>
  <c r="A46" i="27"/>
  <c r="A47" i="27"/>
  <c r="A48" i="27"/>
  <c r="A49" i="27"/>
  <c r="A50" i="27"/>
  <c r="A51" i="27"/>
  <c r="A52" i="27"/>
  <c r="A53" i="27"/>
  <c r="A54" i="27"/>
  <c r="A55" i="27"/>
  <c r="A56" i="27"/>
  <c r="A57" i="27"/>
  <c r="A58" i="27"/>
  <c r="A59" i="27"/>
  <c r="A60" i="27"/>
  <c r="A61" i="27"/>
  <c r="A62" i="27"/>
  <c r="A63" i="27"/>
  <c r="A64" i="27"/>
  <c r="A65" i="27"/>
  <c r="A66" i="27"/>
  <c r="A67" i="27"/>
  <c r="A68" i="27"/>
  <c r="A69" i="27"/>
  <c r="A70" i="27"/>
  <c r="A71" i="27"/>
  <c r="A72" i="27"/>
  <c r="A73" i="27"/>
  <c r="A74" i="27"/>
  <c r="AO3" i="24"/>
  <c r="B43" i="29"/>
  <c r="E645" i="23"/>
  <c r="B42" i="29"/>
  <c r="E644" i="23"/>
  <c r="B41" i="29"/>
  <c r="E643" i="23"/>
  <c r="B40" i="29"/>
  <c r="E642" i="23"/>
  <c r="B39" i="29"/>
  <c r="E641" i="23"/>
  <c r="B38" i="29"/>
  <c r="E640" i="23"/>
  <c r="B37" i="29"/>
  <c r="E639" i="23"/>
  <c r="B36" i="29"/>
  <c r="E638" i="23"/>
  <c r="B35" i="29"/>
  <c r="E637" i="23"/>
  <c r="B34" i="29"/>
  <c r="E636" i="23"/>
  <c r="B33" i="29"/>
  <c r="E635" i="23"/>
  <c r="B32" i="29"/>
  <c r="E634" i="23"/>
  <c r="B31" i="29"/>
  <c r="E633" i="23"/>
  <c r="B30" i="29"/>
  <c r="E632" i="23"/>
  <c r="B29" i="29"/>
  <c r="E631" i="23"/>
  <c r="B28" i="29"/>
  <c r="E630" i="23"/>
  <c r="B27" i="29"/>
  <c r="E629" i="23"/>
  <c r="B26" i="29"/>
  <c r="E628" i="23"/>
  <c r="B25" i="29"/>
  <c r="E627" i="23"/>
  <c r="B24" i="29"/>
  <c r="E626" i="23"/>
  <c r="B23" i="29"/>
  <c r="E625" i="23"/>
  <c r="B22" i="29"/>
  <c r="E624" i="23"/>
  <c r="B21" i="29"/>
  <c r="E623" i="23"/>
  <c r="B20" i="29"/>
  <c r="E622" i="23"/>
  <c r="B19" i="29"/>
  <c r="E621" i="23"/>
  <c r="B18" i="29"/>
  <c r="E620" i="23"/>
  <c r="B17" i="29"/>
  <c r="E619" i="23"/>
  <c r="B16" i="29"/>
  <c r="E618" i="23"/>
  <c r="B15" i="29"/>
  <c r="E617" i="23"/>
  <c r="B14" i="29"/>
  <c r="E616" i="23"/>
  <c r="B13" i="29"/>
  <c r="E615" i="23"/>
  <c r="B12" i="29"/>
  <c r="E614" i="23"/>
  <c r="B11" i="29"/>
  <c r="E613" i="23"/>
  <c r="B10" i="29"/>
  <c r="E612" i="23"/>
  <c r="B9" i="29"/>
  <c r="E611" i="23"/>
  <c r="B8" i="29"/>
  <c r="E610" i="23"/>
  <c r="B7" i="29"/>
  <c r="E609" i="23"/>
  <c r="B6" i="29"/>
  <c r="E608" i="23"/>
  <c r="CW3" i="24"/>
  <c r="CV3" i="24"/>
  <c r="F1304" i="23"/>
  <c r="E1299" i="23"/>
  <c r="E1291" i="23"/>
  <c r="D1271" i="23"/>
  <c r="AT3" i="24"/>
  <c r="AS3" i="24"/>
  <c r="E695" i="23"/>
  <c r="E696" i="23" s="1"/>
  <c r="E697" i="23" s="1"/>
  <c r="E698" i="23" s="1"/>
  <c r="E699" i="23" s="1"/>
  <c r="E700" i="23" s="1"/>
  <c r="E701" i="23" s="1"/>
  <c r="E702" i="23" s="1"/>
  <c r="E703" i="23" s="1"/>
  <c r="E704" i="23" s="1"/>
  <c r="E705" i="23" s="1"/>
  <c r="E706" i="23" s="1"/>
  <c r="E707" i="23" s="1"/>
  <c r="E708" i="23" s="1"/>
  <c r="E709" i="23" s="1"/>
  <c r="E710" i="23" s="1"/>
  <c r="E711" i="23" s="1"/>
  <c r="E712" i="23" s="1"/>
  <c r="E713" i="23" s="1"/>
  <c r="E714" i="23" s="1"/>
  <c r="E715" i="23" s="1"/>
  <c r="E716" i="23" s="1"/>
  <c r="E717" i="23" s="1"/>
  <c r="E718" i="23" s="1"/>
  <c r="E719" i="23" s="1"/>
  <c r="E720" i="23" s="1"/>
  <c r="E721" i="23" s="1"/>
  <c r="E722" i="23" s="1"/>
  <c r="E723" i="23" s="1"/>
  <c r="E724" i="23" s="1"/>
  <c r="E725" i="23" s="1"/>
  <c r="E726" i="23" s="1"/>
  <c r="E727" i="23" s="1"/>
  <c r="E728" i="23" s="1"/>
  <c r="E729" i="23" s="1"/>
  <c r="E730" i="23" s="1"/>
  <c r="E731" i="23" s="1"/>
  <c r="E732" i="23" s="1"/>
  <c r="E733" i="23" s="1"/>
  <c r="E734" i="23" s="1"/>
  <c r="E735" i="23" s="1"/>
  <c r="E736" i="23" s="1"/>
  <c r="E737" i="23" s="1"/>
  <c r="E738" i="23" s="1"/>
  <c r="E739" i="23" s="1"/>
  <c r="E740" i="23" s="1"/>
  <c r="E741" i="23" s="1"/>
  <c r="E742" i="23" s="1"/>
  <c r="E743" i="23" s="1"/>
  <c r="E744" i="23" s="1"/>
  <c r="E745" i="23" s="1"/>
  <c r="E746" i="23" s="1"/>
  <c r="E747" i="23" s="1"/>
  <c r="E748" i="23" s="1"/>
  <c r="E749" i="23" s="1"/>
  <c r="E750" i="23" s="1"/>
  <c r="E751" i="23" s="1"/>
  <c r="E752" i="23" s="1"/>
  <c r="E753" i="23" s="1"/>
  <c r="E754" i="23" s="1"/>
  <c r="E755" i="23" s="1"/>
  <c r="E756" i="23" s="1"/>
  <c r="E757" i="23" s="1"/>
  <c r="E758" i="23" s="1"/>
  <c r="E759" i="23" s="1"/>
  <c r="E760" i="23" s="1"/>
  <c r="E761" i="23" s="1"/>
  <c r="E762" i="23" s="1"/>
  <c r="E763" i="23" s="1"/>
  <c r="E764" i="23" s="1"/>
  <c r="E765" i="23" s="1"/>
  <c r="E766" i="23" s="1"/>
  <c r="E767" i="23" s="1"/>
  <c r="E768" i="23" s="1"/>
  <c r="E769" i="23" s="1"/>
  <c r="E770" i="23" s="1"/>
  <c r="E771" i="23" s="1"/>
  <c r="E772" i="23" s="1"/>
  <c r="E773" i="23" s="1"/>
  <c r="E774" i="23" s="1"/>
  <c r="E775" i="23" s="1"/>
  <c r="E776" i="23" s="1"/>
  <c r="E777" i="23" s="1"/>
  <c r="E778" i="23" s="1"/>
  <c r="E779" i="23" s="1"/>
  <c r="E780" i="23" s="1"/>
  <c r="E781" i="23" s="1"/>
  <c r="E782" i="23" s="1"/>
  <c r="E783" i="23" s="1"/>
  <c r="E784" i="23" s="1"/>
  <c r="E785" i="23" s="1"/>
  <c r="E786" i="23" s="1"/>
  <c r="E787" i="23" s="1"/>
  <c r="E788" i="23" s="1"/>
  <c r="E789" i="23" s="1"/>
  <c r="BN3" i="24"/>
  <c r="BM3" i="24"/>
  <c r="BL3" i="24"/>
  <c r="BK3" i="24"/>
  <c r="I3" i="24"/>
  <c r="F1214" i="23"/>
  <c r="I1167" i="23"/>
  <c r="L1167" i="23"/>
  <c r="CB3" i="24" s="1"/>
  <c r="I1173" i="23"/>
  <c r="L1173" i="23"/>
  <c r="CC3" i="24" s="1"/>
  <c r="AG3" i="24"/>
  <c r="AF3" i="24"/>
  <c r="AE3" i="24"/>
  <c r="AD3" i="24"/>
  <c r="AC3" i="24"/>
  <c r="AB3" i="24"/>
  <c r="AA3" i="24"/>
  <c r="Z3" i="24"/>
  <c r="Y3" i="24"/>
  <c r="X3" i="24"/>
  <c r="W3" i="24"/>
  <c r="V3" i="24"/>
  <c r="U3" i="24"/>
  <c r="S3" i="24"/>
  <c r="Q3" i="24"/>
  <c r="E594" i="23"/>
  <c r="E595" i="23"/>
  <c r="E596" i="23"/>
  <c r="E597" i="23"/>
  <c r="E598" i="23"/>
  <c r="E599" i="23"/>
  <c r="E600" i="23"/>
  <c r="E601" i="23"/>
  <c r="E602" i="23"/>
  <c r="E603" i="23"/>
  <c r="E604" i="23"/>
  <c r="E605" i="23"/>
  <c r="E1278" i="23"/>
  <c r="D1214" i="23"/>
  <c r="C1214" i="23"/>
  <c r="BB3" i="24"/>
  <c r="BA3" i="24"/>
  <c r="AZ3" i="24"/>
  <c r="AY3" i="24"/>
  <c r="AX3" i="24"/>
  <c r="AW3" i="24"/>
  <c r="AV3" i="24"/>
  <c r="AM3" i="24"/>
  <c r="O3" i="24"/>
  <c r="N3" i="24"/>
  <c r="M3" i="24"/>
  <c r="L3" i="24"/>
  <c r="AL3" i="24"/>
  <c r="G3" i="24"/>
  <c r="F3" i="24"/>
  <c r="E3" i="24"/>
  <c r="D3" i="24"/>
  <c r="P3" i="24"/>
  <c r="R3" i="24"/>
  <c r="AK3" i="24"/>
  <c r="AJ3" i="24"/>
  <c r="AI3" i="24"/>
  <c r="CJ3" i="24"/>
  <c r="CI3" i="24"/>
  <c r="CH3" i="24"/>
  <c r="CG3" i="24"/>
  <c r="CF3" i="24"/>
  <c r="CE3" i="24"/>
  <c r="CD3" i="24"/>
  <c r="CA3" i="24"/>
  <c r="CK3" i="24"/>
  <c r="CU3" i="24" s="1"/>
  <c r="CQ3" i="24"/>
  <c r="CR3" i="24"/>
  <c r="CS3" i="24"/>
  <c r="CT3" i="24"/>
  <c r="E557" i="23"/>
  <c r="E556" i="23"/>
  <c r="E555" i="23"/>
  <c r="E554" i="23"/>
  <c r="E553" i="23"/>
  <c r="E552" i="23"/>
  <c r="E551" i="23"/>
  <c r="E550" i="23"/>
  <c r="E549" i="23"/>
  <c r="E548" i="23"/>
  <c r="E547" i="23"/>
  <c r="E546" i="23"/>
  <c r="E545" i="23"/>
  <c r="E544" i="23"/>
  <c r="E543" i="23"/>
  <c r="E542" i="23"/>
  <c r="E541" i="23"/>
  <c r="E540" i="23"/>
  <c r="E539" i="23"/>
  <c r="E538" i="23"/>
  <c r="E537" i="23"/>
  <c r="E536" i="23"/>
  <c r="E535" i="23"/>
  <c r="E534" i="23"/>
  <c r="E533" i="23"/>
  <c r="E532" i="23"/>
  <c r="E531" i="23"/>
  <c r="E530" i="23"/>
  <c r="E529" i="23"/>
  <c r="E528" i="23"/>
  <c r="E525" i="23"/>
  <c r="E524" i="23"/>
  <c r="E523" i="23"/>
  <c r="E522" i="23"/>
  <c r="E521" i="23"/>
  <c r="E520" i="23"/>
  <c r="E519" i="23"/>
  <c r="E518" i="23"/>
  <c r="E517" i="23"/>
  <c r="E516" i="23"/>
  <c r="E515" i="23"/>
  <c r="E514" i="23"/>
  <c r="E513" i="23"/>
  <c r="E512" i="23"/>
  <c r="E511" i="23"/>
  <c r="E510" i="23"/>
  <c r="E509" i="23"/>
  <c r="E508" i="23"/>
  <c r="E507" i="23"/>
  <c r="E506" i="23"/>
  <c r="E505" i="23"/>
  <c r="E504" i="23"/>
  <c r="E503" i="23"/>
  <c r="E502" i="23"/>
  <c r="E501" i="23"/>
  <c r="E500" i="23"/>
  <c r="E499" i="23"/>
  <c r="E498" i="23"/>
  <c r="E497" i="23"/>
  <c r="E496" i="23"/>
  <c r="E495" i="23"/>
  <c r="E494" i="23"/>
  <c r="E493" i="23"/>
  <c r="E492" i="23"/>
  <c r="E491" i="23"/>
  <c r="E490" i="23"/>
  <c r="E489" i="23"/>
  <c r="E488" i="23"/>
  <c r="E487" i="23"/>
  <c r="E486" i="23"/>
  <c r="E485" i="23"/>
  <c r="E484" i="23"/>
  <c r="E483" i="23"/>
  <c r="E482" i="23"/>
  <c r="E481" i="23"/>
  <c r="E480" i="23"/>
  <c r="E479" i="23"/>
  <c r="E478" i="23"/>
  <c r="E477" i="23"/>
  <c r="E476" i="23"/>
  <c r="E475" i="23"/>
  <c r="E474" i="23"/>
  <c r="E473" i="23"/>
  <c r="E472" i="23"/>
  <c r="E471" i="23"/>
  <c r="E470" i="23"/>
  <c r="E469" i="23"/>
  <c r="E468" i="23"/>
  <c r="E467" i="23"/>
  <c r="E466" i="23"/>
  <c r="E465" i="23"/>
  <c r="E464" i="23"/>
  <c r="E463" i="23"/>
  <c r="E462" i="23"/>
  <c r="E461" i="23"/>
  <c r="E460" i="23"/>
  <c r="E459" i="23"/>
  <c r="E458" i="23"/>
  <c r="E457" i="23"/>
  <c r="E456" i="23"/>
  <c r="E455" i="23"/>
  <c r="E454" i="23"/>
  <c r="E453" i="23"/>
  <c r="E452" i="23"/>
  <c r="E451" i="23"/>
  <c r="E450" i="23"/>
  <c r="E449" i="23"/>
  <c r="E448" i="23"/>
  <c r="E447" i="23"/>
  <c r="E446" i="23"/>
  <c r="E445" i="23"/>
  <c r="E444" i="23"/>
  <c r="E443" i="23"/>
  <c r="E442" i="23"/>
  <c r="E441" i="23"/>
  <c r="E440" i="23"/>
  <c r="E439" i="23"/>
  <c r="E438" i="23"/>
  <c r="E437" i="23"/>
  <c r="E436" i="23"/>
  <c r="E435" i="23"/>
  <c r="E434" i="23"/>
  <c r="E433" i="23"/>
  <c r="E432" i="23"/>
  <c r="E431" i="23"/>
  <c r="E430" i="23"/>
  <c r="E429" i="23"/>
  <c r="E428" i="23"/>
  <c r="E427" i="23"/>
  <c r="E426" i="23"/>
  <c r="E425" i="23"/>
  <c r="E424" i="23"/>
  <c r="E423" i="23"/>
  <c r="E422" i="23"/>
  <c r="E421" i="23"/>
  <c r="E420" i="23"/>
  <c r="E419" i="23"/>
  <c r="E418" i="23"/>
  <c r="E417" i="23"/>
  <c r="E416" i="23"/>
  <c r="E415" i="23"/>
  <c r="E414" i="23"/>
  <c r="E413" i="23"/>
  <c r="E412" i="23"/>
  <c r="E411" i="23"/>
  <c r="E410" i="23"/>
  <c r="E409" i="23"/>
  <c r="E408" i="23"/>
  <c r="E407" i="23"/>
  <c r="E406" i="23"/>
  <c r="E405" i="23"/>
  <c r="E404" i="23"/>
  <c r="E403" i="23"/>
  <c r="E402" i="23"/>
  <c r="E401" i="23"/>
  <c r="E400" i="23"/>
  <c r="E399" i="23"/>
  <c r="E398" i="23"/>
  <c r="E397" i="23"/>
  <c r="E396" i="23"/>
  <c r="E395" i="23"/>
  <c r="E394" i="23"/>
  <c r="E393" i="23"/>
  <c r="E392" i="23"/>
  <c r="E391" i="23"/>
  <c r="E390" i="23"/>
  <c r="E389" i="23"/>
  <c r="E388" i="23"/>
  <c r="E387" i="23"/>
  <c r="E386" i="23"/>
  <c r="E385" i="23"/>
  <c r="E384" i="23"/>
  <c r="E383" i="23"/>
  <c r="E382" i="23"/>
  <c r="E381" i="23"/>
  <c r="E380" i="23"/>
  <c r="E379" i="23"/>
  <c r="E378" i="23"/>
  <c r="E377" i="23"/>
  <c r="E376" i="23"/>
  <c r="E375" i="23"/>
  <c r="E374" i="23"/>
  <c r="E373" i="23"/>
  <c r="E372" i="23"/>
  <c r="E371" i="23"/>
  <c r="E370" i="23"/>
  <c r="E369" i="23"/>
  <c r="E368" i="23"/>
  <c r="E367" i="23"/>
  <c r="E366" i="23"/>
  <c r="E365" i="23"/>
  <c r="E364" i="23"/>
  <c r="E363" i="23"/>
  <c r="E362" i="23"/>
  <c r="E361" i="23"/>
  <c r="E360" i="23"/>
  <c r="E359" i="23"/>
  <c r="E358" i="23"/>
  <c r="E357" i="23"/>
  <c r="E356" i="23"/>
  <c r="E355" i="23"/>
  <c r="E354" i="23"/>
  <c r="E353" i="23"/>
  <c r="E352" i="23"/>
  <c r="E351" i="23"/>
  <c r="E350" i="23"/>
  <c r="E349" i="23"/>
  <c r="E348" i="23"/>
  <c r="E347" i="23"/>
  <c r="E346" i="23"/>
  <c r="E345" i="23"/>
  <c r="E344" i="23"/>
  <c r="E343" i="23"/>
  <c r="E342" i="23"/>
  <c r="E341" i="23"/>
  <c r="E340" i="23"/>
  <c r="E339" i="23"/>
  <c r="E338" i="23"/>
  <c r="E337" i="23"/>
  <c r="E336" i="23"/>
  <c r="E335" i="23"/>
  <c r="E334" i="23"/>
  <c r="E333" i="23"/>
  <c r="E332" i="23"/>
  <c r="E331" i="23"/>
  <c r="E330" i="23"/>
  <c r="E329" i="23"/>
  <c r="E328" i="23"/>
  <c r="E327" i="23"/>
  <c r="E326" i="23"/>
  <c r="E325" i="23"/>
  <c r="E324" i="23"/>
  <c r="E323" i="23"/>
  <c r="E322" i="23"/>
  <c r="E321" i="23"/>
  <c r="E320" i="23"/>
  <c r="E319" i="23"/>
  <c r="E318" i="23"/>
  <c r="E317" i="23"/>
  <c r="E316" i="23"/>
  <c r="E315" i="23"/>
  <c r="E314" i="23"/>
  <c r="E313" i="23"/>
  <c r="E312" i="23"/>
  <c r="E311" i="23"/>
  <c r="E310" i="23"/>
  <c r="E309" i="23"/>
  <c r="E308" i="23"/>
  <c r="E307" i="23"/>
  <c r="E306" i="23"/>
  <c r="E305" i="23"/>
  <c r="E304" i="23"/>
  <c r="E303" i="23"/>
  <c r="E302" i="23"/>
  <c r="E301" i="23"/>
  <c r="E300" i="23"/>
  <c r="E299" i="23"/>
  <c r="E298" i="23"/>
  <c r="E297" i="23"/>
  <c r="E296" i="23"/>
  <c r="E295" i="23"/>
  <c r="E294" i="23"/>
  <c r="E293" i="23"/>
  <c r="E292" i="23"/>
  <c r="E291" i="23"/>
  <c r="E290" i="23"/>
  <c r="E289" i="23"/>
  <c r="E288" i="23"/>
  <c r="E287" i="23"/>
  <c r="E286" i="23"/>
  <c r="E285" i="23"/>
  <c r="E284" i="23"/>
  <c r="E283" i="23"/>
  <c r="E282" i="23"/>
  <c r="E281" i="23"/>
  <c r="E280" i="23"/>
  <c r="E279" i="23"/>
  <c r="E278" i="23"/>
  <c r="E277" i="23"/>
  <c r="E276" i="23"/>
  <c r="E275" i="23"/>
  <c r="E274" i="23"/>
  <c r="E273" i="23"/>
  <c r="E272" i="23"/>
  <c r="E271" i="23"/>
  <c r="E270" i="23"/>
  <c r="E269" i="23"/>
  <c r="E268" i="23"/>
  <c r="E267" i="23"/>
  <c r="E266" i="23"/>
  <c r="E265" i="23"/>
  <c r="E264" i="23"/>
  <c r="E263" i="23"/>
  <c r="E262" i="23"/>
  <c r="E261" i="23"/>
  <c r="E260" i="23"/>
  <c r="E259" i="23"/>
  <c r="E258" i="23"/>
  <c r="E257" i="23"/>
  <c r="E256" i="23"/>
  <c r="E255" i="23"/>
  <c r="E254" i="23"/>
  <c r="E253" i="23"/>
  <c r="E252" i="23"/>
  <c r="E251" i="23"/>
  <c r="E250" i="23"/>
  <c r="E249" i="23"/>
  <c r="E248" i="23"/>
  <c r="E247" i="23"/>
  <c r="E246" i="23"/>
  <c r="E245" i="23"/>
  <c r="E244" i="23"/>
  <c r="E243" i="23"/>
  <c r="E242" i="23"/>
  <c r="E241" i="23"/>
  <c r="E240" i="23"/>
  <c r="E239" i="23"/>
  <c r="E238" i="23"/>
  <c r="E237" i="23"/>
  <c r="E236" i="23"/>
  <c r="E235" i="23"/>
  <c r="E234" i="23"/>
  <c r="E233" i="23"/>
  <c r="E232" i="23"/>
  <c r="E231" i="23"/>
  <c r="E230" i="23"/>
  <c r="E229" i="23"/>
  <c r="E228" i="23"/>
  <c r="E227" i="23"/>
  <c r="E226" i="23"/>
  <c r="E225" i="23"/>
  <c r="E224" i="23"/>
  <c r="E223" i="23"/>
  <c r="E222" i="23"/>
  <c r="E221" i="23"/>
  <c r="E220" i="23"/>
  <c r="E219" i="23"/>
  <c r="E218" i="23"/>
  <c r="E217" i="23"/>
  <c r="E216" i="23"/>
  <c r="E215" i="23"/>
  <c r="E214" i="23"/>
  <c r="E213" i="23"/>
  <c r="E212" i="23"/>
  <c r="E211" i="23"/>
  <c r="E210" i="23"/>
  <c r="E209" i="23"/>
  <c r="E208" i="23"/>
  <c r="E207" i="23"/>
  <c r="E206" i="23"/>
  <c r="E205" i="23"/>
  <c r="E204" i="23"/>
  <c r="E203" i="23"/>
  <c r="E202" i="23"/>
  <c r="E201" i="23"/>
  <c r="E200" i="23"/>
  <c r="E199" i="23"/>
  <c r="E198" i="23"/>
  <c r="E197" i="23"/>
  <c r="E196" i="23"/>
  <c r="E195" i="23"/>
  <c r="E194" i="23"/>
  <c r="E193" i="23"/>
  <c r="E192" i="23"/>
  <c r="E191" i="23"/>
  <c r="E190" i="23"/>
  <c r="E189" i="23"/>
  <c r="E188" i="23"/>
  <c r="E187" i="23"/>
  <c r="E186" i="23"/>
  <c r="E185" i="23"/>
  <c r="E184" i="23"/>
  <c r="E183" i="23"/>
  <c r="E182" i="23"/>
  <c r="E181" i="23"/>
  <c r="E180" i="23"/>
  <c r="E179" i="23"/>
  <c r="E178" i="23"/>
  <c r="E177" i="23"/>
  <c r="E176" i="23"/>
  <c r="E175" i="23"/>
  <c r="E174" i="23"/>
  <c r="E173" i="23"/>
  <c r="E172" i="23"/>
  <c r="E171" i="23"/>
  <c r="E170" i="23"/>
  <c r="E169" i="23"/>
  <c r="E168" i="23"/>
  <c r="E167" i="23"/>
  <c r="E166" i="23"/>
  <c r="E165" i="23"/>
  <c r="E164" i="23"/>
  <c r="E163" i="23"/>
  <c r="E162" i="23"/>
  <c r="E161" i="23"/>
  <c r="E160" i="23"/>
  <c r="E159" i="23"/>
  <c r="E158" i="23"/>
  <c r="E157" i="23"/>
  <c r="E156" i="23"/>
  <c r="E155" i="23"/>
  <c r="E154" i="23"/>
  <c r="E153" i="23"/>
  <c r="E152" i="23"/>
  <c r="E151" i="23"/>
  <c r="E150" i="23"/>
  <c r="E149" i="23"/>
  <c r="E148" i="23"/>
  <c r="E147" i="23"/>
  <c r="E146" i="23"/>
  <c r="E145" i="23"/>
  <c r="E144" i="23"/>
  <c r="E143" i="23"/>
  <c r="E142" i="23"/>
  <c r="E141" i="23"/>
  <c r="E140" i="23"/>
  <c r="E139" i="23"/>
  <c r="E138" i="23"/>
  <c r="E137" i="23"/>
  <c r="E136" i="23"/>
  <c r="E135" i="23"/>
  <c r="E134" i="23"/>
  <c r="E133" i="23"/>
  <c r="E132" i="23"/>
  <c r="E131" i="23"/>
  <c r="E130" i="23"/>
  <c r="E129" i="23"/>
  <c r="E128" i="23"/>
  <c r="E127" i="23"/>
  <c r="E126" i="23"/>
  <c r="E125" i="23"/>
  <c r="E124" i="23"/>
  <c r="E123" i="23"/>
  <c r="E122" i="23"/>
  <c r="E121" i="23"/>
  <c r="E120" i="23"/>
  <c r="E119" i="23"/>
  <c r="E118" i="23"/>
  <c r="E117" i="23"/>
  <c r="E116" i="23"/>
  <c r="E115" i="23"/>
  <c r="E114" i="23"/>
  <c r="E113" i="23"/>
  <c r="E112" i="23"/>
  <c r="E111" i="23"/>
  <c r="E110" i="23"/>
  <c r="E109" i="23"/>
  <c r="E108" i="23"/>
  <c r="E107" i="23"/>
  <c r="E106" i="23"/>
  <c r="E105" i="23"/>
  <c r="E104" i="23"/>
  <c r="E103" i="23"/>
  <c r="E102" i="23"/>
  <c r="E101" i="23"/>
  <c r="E100" i="23"/>
  <c r="E99" i="23"/>
  <c r="E98" i="23"/>
  <c r="E97" i="23"/>
  <c r="E96" i="23"/>
  <c r="E95" i="23"/>
  <c r="E94" i="23"/>
  <c r="E93" i="23"/>
  <c r="E92" i="23"/>
  <c r="E91" i="23"/>
  <c r="E90" i="23"/>
  <c r="E89" i="23"/>
  <c r="E88" i="23"/>
  <c r="E87" i="23"/>
  <c r="E86" i="23"/>
  <c r="E85" i="23"/>
  <c r="E84" i="23"/>
  <c r="E83" i="23"/>
  <c r="E82" i="23"/>
  <c r="E81" i="23"/>
  <c r="E80" i="23"/>
  <c r="E79" i="23"/>
  <c r="E78" i="23"/>
  <c r="E77" i="23"/>
  <c r="E76" i="23"/>
  <c r="E75" i="23"/>
  <c r="E74" i="23"/>
  <c r="E73" i="23"/>
  <c r="E72" i="23"/>
  <c r="E71" i="23"/>
  <c r="E70" i="23"/>
  <c r="E69" i="23"/>
  <c r="E68" i="23"/>
  <c r="E67" i="23"/>
  <c r="E66" i="23"/>
  <c r="E65" i="23"/>
  <c r="E64" i="23"/>
  <c r="E63" i="23"/>
  <c r="E62" i="23"/>
  <c r="E61" i="23"/>
  <c r="E60" i="23"/>
  <c r="E59" i="23"/>
  <c r="E58" i="23"/>
  <c r="E57" i="23"/>
  <c r="E56" i="23"/>
  <c r="E55" i="23"/>
  <c r="E54" i="23"/>
  <c r="E53" i="23"/>
  <c r="E52" i="23"/>
  <c r="E51" i="23"/>
  <c r="E50" i="23"/>
  <c r="E49" i="23"/>
  <c r="E48" i="23"/>
  <c r="E47" i="23"/>
  <c r="E46" i="23"/>
  <c r="E45" i="23"/>
  <c r="E44" i="23"/>
  <c r="E43" i="23"/>
  <c r="E42" i="23"/>
  <c r="E41" i="23"/>
  <c r="E40" i="23"/>
  <c r="E39" i="23"/>
  <c r="E38" i="23"/>
  <c r="E37" i="23"/>
  <c r="E36" i="23"/>
  <c r="E35" i="23"/>
  <c r="E34" i="23"/>
  <c r="E33" i="23"/>
  <c r="E32" i="23"/>
  <c r="E31" i="23"/>
  <c r="E30" i="23"/>
  <c r="E29" i="23"/>
  <c r="E28" i="23"/>
  <c r="E27" i="23"/>
  <c r="E26" i="23"/>
  <c r="E651" i="23"/>
  <c r="E652" i="23"/>
  <c r="E653" i="23"/>
  <c r="E654" i="23"/>
  <c r="E655" i="23"/>
  <c r="E656" i="23"/>
  <c r="E657" i="23"/>
  <c r="E658" i="23"/>
  <c r="E659" i="23"/>
  <c r="E660" i="23"/>
  <c r="E661" i="23"/>
  <c r="E662" i="23"/>
  <c r="E663" i="23"/>
  <c r="E664" i="23"/>
  <c r="E665" i="23"/>
  <c r="E666" i="23"/>
  <c r="E667" i="23"/>
  <c r="E668" i="23"/>
  <c r="E669" i="23"/>
  <c r="E670" i="23"/>
  <c r="E671" i="23"/>
  <c r="E672" i="23"/>
  <c r="E673" i="23"/>
  <c r="E674" i="23"/>
  <c r="E675" i="23"/>
  <c r="E676" i="23"/>
  <c r="E677" i="23"/>
  <c r="E678" i="23"/>
  <c r="E679" i="23"/>
  <c r="E680" i="23"/>
  <c r="E681" i="23"/>
  <c r="E682" i="23"/>
  <c r="E683" i="23"/>
  <c r="E684" i="23"/>
  <c r="E685" i="23"/>
  <c r="E686" i="23"/>
  <c r="E687" i="23"/>
  <c r="E650" i="23"/>
  <c r="E593" i="23"/>
  <c r="B44" i="29"/>
  <c r="E23" i="28"/>
  <c r="B23" i="28"/>
  <c r="BJ3" i="24"/>
  <c r="BI3" i="24"/>
  <c r="BH3" i="24"/>
  <c r="BG3" i="24"/>
  <c r="BF3" i="24"/>
  <c r="BE3" i="24"/>
  <c r="BC3" i="24"/>
  <c r="K3" i="24"/>
  <c r="J3" i="24"/>
  <c r="H3" i="24"/>
  <c r="AU3" i="24"/>
  <c r="AR3" i="24"/>
  <c r="AQ3" i="24"/>
  <c r="AN3" i="24"/>
  <c r="AH3" i="24"/>
  <c r="E1261" i="23"/>
  <c r="E1251" i="23"/>
  <c r="E1231" i="23"/>
  <c r="E1218" i="23"/>
  <c r="E591" i="23"/>
  <c r="L7" i="23"/>
  <c r="A3" i="24" s="1"/>
  <c r="L6" i="23"/>
  <c r="C1256" i="23" l="1"/>
  <c r="D1268" i="23"/>
  <c r="D1307" i="23"/>
  <c r="F1326" i="23"/>
  <c r="G1325" i="23"/>
  <c r="H1324" i="23"/>
  <c r="C1324" i="23"/>
  <c r="D1323" i="23"/>
  <c r="F1322" i="23"/>
  <c r="G1321" i="23"/>
  <c r="H1320" i="23"/>
  <c r="C1320" i="23"/>
  <c r="D1319" i="23"/>
  <c r="F1318" i="23"/>
  <c r="G1317" i="23"/>
  <c r="H1316" i="23"/>
  <c r="C1316" i="23"/>
  <c r="D1276" i="23"/>
  <c r="D1248" i="23"/>
  <c r="C1246" i="23"/>
  <c r="D1239" i="23"/>
  <c r="H1326" i="23"/>
  <c r="C1326" i="23"/>
  <c r="D1325" i="23"/>
  <c r="F1324" i="23"/>
  <c r="G1323" i="23"/>
  <c r="H1322" i="23"/>
  <c r="C1322" i="23"/>
  <c r="D1321" i="23"/>
  <c r="F1320" i="23"/>
  <c r="G1319" i="23"/>
  <c r="H1318" i="23"/>
  <c r="D1317" i="23"/>
  <c r="H1276" i="23"/>
  <c r="H1248" i="23"/>
  <c r="G1326" i="23"/>
  <c r="C1325" i="23"/>
  <c r="G1322" i="23"/>
  <c r="D1320" i="23"/>
  <c r="G1318" i="23"/>
  <c r="H1317" i="23"/>
  <c r="G1276" i="23"/>
  <c r="C1245" i="23"/>
  <c r="G1239" i="23"/>
  <c r="D1326" i="23"/>
  <c r="F1325" i="23"/>
  <c r="G1324" i="23"/>
  <c r="H1323" i="23"/>
  <c r="C1323" i="23"/>
  <c r="D1322" i="23"/>
  <c r="F1321" i="23"/>
  <c r="G1320" i="23"/>
  <c r="H1319" i="23"/>
  <c r="C1319" i="23"/>
  <c r="D1318" i="23"/>
  <c r="F1317" i="23"/>
  <c r="G1316" i="23"/>
  <c r="C1276" i="23"/>
  <c r="C1248" i="23"/>
  <c r="C1247" i="23"/>
  <c r="C1239" i="23"/>
  <c r="C1318" i="23"/>
  <c r="F1316" i="23"/>
  <c r="C1244" i="23"/>
  <c r="H1239" i="23"/>
  <c r="H1325" i="23"/>
  <c r="D1324" i="23"/>
  <c r="H1321" i="23"/>
  <c r="C1321" i="23"/>
  <c r="F1319" i="23"/>
  <c r="C1317" i="23"/>
  <c r="D1316" i="23"/>
  <c r="G1248" i="23"/>
  <c r="F1323" i="23"/>
  <c r="C1216" i="23"/>
  <c r="C1274" i="23"/>
  <c r="G1274" i="23"/>
  <c r="D1274" i="23"/>
  <c r="H1274" i="23"/>
  <c r="H1275" i="23"/>
  <c r="G1275" i="23"/>
  <c r="D1275" i="23"/>
  <c r="C1275" i="23"/>
  <c r="C1215" i="23"/>
  <c r="C1259" i="23"/>
  <c r="D1225" i="23"/>
  <c r="D1270" i="23"/>
  <c r="C1304" i="23"/>
  <c r="C1308" i="23"/>
  <c r="G1215" i="23"/>
  <c r="I1215" i="23" s="1"/>
  <c r="D1243" i="23"/>
  <c r="D1305" i="23"/>
  <c r="D1215" i="23"/>
  <c r="C1266" i="23"/>
  <c r="D1216" i="23"/>
  <c r="D1283" i="23"/>
  <c r="D1240" i="23"/>
  <c r="D1296" i="23"/>
  <c r="D1289" i="23"/>
  <c r="C1287" i="23"/>
  <c r="H1214" i="23"/>
  <c r="D1228" i="23"/>
  <c r="D1273" i="23"/>
  <c r="C1286" i="23"/>
  <c r="F1308" i="23"/>
  <c r="F1216" i="23"/>
  <c r="H1216" i="23" s="1"/>
  <c r="C1285" i="23"/>
  <c r="C1223" i="23"/>
  <c r="C1249" i="23"/>
  <c r="C1257" i="23"/>
  <c r="D1226" i="23"/>
  <c r="D1241" i="23"/>
  <c r="D1272" i="23"/>
  <c r="D1297" i="23"/>
  <c r="C1306" i="23"/>
  <c r="D1223" i="23"/>
  <c r="D1244" i="23"/>
  <c r="D1249" i="23"/>
  <c r="C1283" i="23"/>
  <c r="D1257" i="23"/>
  <c r="C1229" i="23"/>
  <c r="C1226" i="23"/>
  <c r="C1224" i="23"/>
  <c r="C1241" i="23"/>
  <c r="C1237" i="23"/>
  <c r="C1272" i="23"/>
  <c r="D1287" i="23"/>
  <c r="C1297" i="23"/>
  <c r="D1308" i="23"/>
  <c r="F1305" i="23"/>
  <c r="G1236" i="23"/>
  <c r="G1240" i="23"/>
  <c r="G1243" i="23"/>
  <c r="G1247" i="23"/>
  <c r="G1257" i="23"/>
  <c r="G1267" i="23"/>
  <c r="G1269" i="23"/>
  <c r="G1284" i="23"/>
  <c r="G1288" i="23"/>
  <c r="G1297" i="23"/>
  <c r="G1307" i="23"/>
  <c r="H1236" i="23"/>
  <c r="H1240" i="23"/>
  <c r="H1243" i="23"/>
  <c r="H1247" i="23"/>
  <c r="H1257" i="23"/>
  <c r="H1267" i="23"/>
  <c r="H1269" i="23"/>
  <c r="H1284" i="23"/>
  <c r="H1288" i="23"/>
  <c r="H1297" i="23"/>
  <c r="H1307" i="23"/>
  <c r="D1245" i="23"/>
  <c r="D1256" i="23"/>
  <c r="D1266" i="23"/>
  <c r="C1289" i="23"/>
  <c r="D1258" i="23"/>
  <c r="C1271" i="23"/>
  <c r="C1268" i="23"/>
  <c r="C1296" i="23"/>
  <c r="D1286" i="23"/>
  <c r="D1304" i="23"/>
  <c r="F1307" i="23"/>
  <c r="C1305" i="23"/>
  <c r="G1224" i="23"/>
  <c r="G1226" i="23"/>
  <c r="G1229" i="23"/>
  <c r="G1244" i="23"/>
  <c r="G1249" i="23"/>
  <c r="G1258" i="23"/>
  <c r="G1270" i="23"/>
  <c r="G1273" i="23"/>
  <c r="G1285" i="23"/>
  <c r="G1289" i="23"/>
  <c r="G1304" i="23"/>
  <c r="G1308" i="23"/>
  <c r="H1224" i="23"/>
  <c r="H1226" i="23"/>
  <c r="H1229" i="23"/>
  <c r="H1244" i="23"/>
  <c r="H1249" i="23"/>
  <c r="H1258" i="23"/>
  <c r="H1270" i="23"/>
  <c r="H1273" i="23"/>
  <c r="H1285" i="23"/>
  <c r="H1289" i="23"/>
  <c r="H1304" i="23"/>
  <c r="H1308" i="23"/>
  <c r="D1246" i="23"/>
  <c r="D1259" i="23"/>
  <c r="C1228" i="23"/>
  <c r="C1225" i="23"/>
  <c r="C1243" i="23"/>
  <c r="C1240" i="23"/>
  <c r="C1273" i="23"/>
  <c r="C1270" i="23"/>
  <c r="D1285" i="23"/>
  <c r="F1309" i="23"/>
  <c r="C1307" i="23"/>
  <c r="G1227" i="23"/>
  <c r="G1237" i="23"/>
  <c r="G1241" i="23"/>
  <c r="G1245" i="23"/>
  <c r="G1256" i="23"/>
  <c r="G1259" i="23"/>
  <c r="G1266" i="23"/>
  <c r="G1268" i="23"/>
  <c r="G1271" i="23"/>
  <c r="G1286" i="23"/>
  <c r="G1296" i="23"/>
  <c r="G1305" i="23"/>
  <c r="G1309" i="23"/>
  <c r="D1269" i="23"/>
  <c r="D1309" i="23"/>
  <c r="G1214" i="23"/>
  <c r="I1214" i="23" s="1"/>
  <c r="G1216" i="23"/>
  <c r="I1216" i="23" s="1"/>
  <c r="H1227" i="23"/>
  <c r="H1237" i="23"/>
  <c r="H1241" i="23"/>
  <c r="H1245" i="23"/>
  <c r="H1256" i="23"/>
  <c r="H1259" i="23"/>
  <c r="H1266" i="23"/>
  <c r="H1268" i="23"/>
  <c r="H1271" i="23"/>
  <c r="H1286" i="23"/>
  <c r="H1296" i="23"/>
  <c r="H1305" i="23"/>
  <c r="H1309" i="23"/>
  <c r="C1236" i="23"/>
  <c r="D1242" i="23"/>
  <c r="D1267" i="23"/>
  <c r="F1306" i="23"/>
  <c r="D1236" i="23"/>
  <c r="D1247" i="23"/>
  <c r="C1288" i="23"/>
  <c r="C1227" i="23"/>
  <c r="C1242" i="23"/>
  <c r="C1238" i="23"/>
  <c r="C1269" i="23"/>
  <c r="C1267" i="23"/>
  <c r="D1284" i="23"/>
  <c r="C1309" i="23"/>
  <c r="D1306" i="23"/>
  <c r="H1223" i="23"/>
  <c r="G1225" i="23"/>
  <c r="G1228" i="23"/>
  <c r="G1238" i="23"/>
  <c r="G1242" i="23"/>
  <c r="G1246" i="23"/>
  <c r="G1272" i="23"/>
  <c r="G1283" i="23"/>
  <c r="G1287" i="23"/>
  <c r="G1306" i="23"/>
  <c r="D1288" i="23"/>
  <c r="D1227" i="23"/>
  <c r="D1238" i="23"/>
  <c r="D1229" i="23"/>
  <c r="D1224" i="23"/>
  <c r="D1237" i="23"/>
  <c r="C1284" i="23"/>
  <c r="F1215" i="23"/>
  <c r="H1215" i="23" s="1"/>
  <c r="G1223" i="23"/>
  <c r="H1225" i="23"/>
  <c r="H1228" i="23"/>
  <c r="H1238" i="23"/>
  <c r="H1242" i="23"/>
  <c r="H1246" i="23"/>
  <c r="H1272" i="23"/>
  <c r="H1283" i="23"/>
  <c r="H1287" i="23"/>
  <c r="H1306" i="2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sourceFile="S:\01 Medewerkers\Verbeeten Willy\Project RUD Regionale uitvoeringsdienst\Kennispunt sloop en asbest\RUD database checklisten asbest.accdb" keepAlive="1" name="RUD database query aangesloten OD" description="ODNL_Checklist_OD_gem_plaats" type="5" refreshedVersion="4" background="1" saveData="1">
    <dbPr connection="Provider=Microsoft.ACE.OLEDB.12.0;User ID=Admin;Data Source=S:\01 Medewerkers\Verbeeten Willy\Project RUD Regionale uitvoeringsdienst\Kennispunt sloop en asbest\RUD database checklisten asbest.accdb;Mode=Share Deny Write;Extended Properties=&quot;&quot;;Jet OLEDB:System database=&quot;&quot;;Jet OLEDB:Registry Path=&quot;&quot;;Jet OLEDB:Engine Type=6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ODNL_Checklist_OD_gem_plaats" commandType="3"/>
  </connection>
</connections>
</file>

<file path=xl/sharedStrings.xml><?xml version="1.0" encoding="utf-8"?>
<sst xmlns="http://schemas.openxmlformats.org/spreadsheetml/2006/main" count="9685" uniqueCount="3699">
  <si>
    <t>Basserveld</t>
  </si>
  <si>
    <t>Bathmen</t>
  </si>
  <si>
    <t>Bavinkel</t>
  </si>
  <si>
    <t>Beckum</t>
  </si>
  <si>
    <t>Beekdorp</t>
  </si>
  <si>
    <t>Beerze</t>
  </si>
  <si>
    <t>Beerzerveld</t>
  </si>
  <si>
    <t>Belt-Schutsloot</t>
  </si>
  <si>
    <t>Bentelo</t>
  </si>
  <si>
    <t>Bergentheim</t>
  </si>
  <si>
    <t>Berghum</t>
  </si>
  <si>
    <t>Besthmen</t>
  </si>
  <si>
    <t>Beukers</t>
  </si>
  <si>
    <t>Beuningen</t>
  </si>
  <si>
    <t>Borne</t>
  </si>
  <si>
    <t>Bornerbroek</t>
  </si>
  <si>
    <t>Boskamp</t>
  </si>
  <si>
    <t>Braamberg ?</t>
  </si>
  <si>
    <t>Brammelo</t>
  </si>
  <si>
    <t>Breklenkamp</t>
  </si>
  <si>
    <t>Broekheurne</t>
  </si>
  <si>
    <t>Broekhuizen</t>
  </si>
  <si>
    <t>Broekland</t>
  </si>
  <si>
    <t>Brucht</t>
  </si>
  <si>
    <t>Bruchterveld</t>
  </si>
  <si>
    <t>Bruinehaar</t>
  </si>
  <si>
    <t>Buurse</t>
  </si>
  <si>
    <t>Cellemuiden</t>
  </si>
  <si>
    <t>Collendoorn</t>
  </si>
  <si>
    <t>Collendoornerveen</t>
  </si>
  <si>
    <t>Colmschate</t>
  </si>
  <si>
    <t>Daarle</t>
  </si>
  <si>
    <t>Daarlerveen</t>
  </si>
  <si>
    <t>Dalfsen</t>
  </si>
  <si>
    <t>Dalfserveld</t>
  </si>
  <si>
    <t>Dalmsholte</t>
  </si>
  <si>
    <t>De Belt</t>
  </si>
  <si>
    <t>De Bult</t>
  </si>
  <si>
    <t>De Haandrik</t>
  </si>
  <si>
    <t>De Haar</t>
  </si>
  <si>
    <t>De Heuvels</t>
  </si>
  <si>
    <t>De Klosse</t>
  </si>
  <si>
    <t>De Kolonie</t>
  </si>
  <si>
    <t>De Krim</t>
  </si>
  <si>
    <t>De Leijen</t>
  </si>
  <si>
    <t>De Lutte</t>
  </si>
  <si>
    <t>De Maat</t>
  </si>
  <si>
    <t>De Marshoek</t>
  </si>
  <si>
    <t>De Meele</t>
  </si>
  <si>
    <t>De Meene</t>
  </si>
  <si>
    <t>De Mulderij</t>
  </si>
  <si>
    <t>De Pol</t>
  </si>
  <si>
    <t>De Pollen</t>
  </si>
  <si>
    <t>De Roskam</t>
  </si>
  <si>
    <t>De Schans</t>
  </si>
  <si>
    <t>De Velde</t>
  </si>
  <si>
    <t>De Zande</t>
  </si>
  <si>
    <t>Dedemsvaart</t>
  </si>
  <si>
    <t>Delden</t>
  </si>
  <si>
    <t>Deldenerbroek</t>
  </si>
  <si>
    <t>Deldeneresch</t>
  </si>
  <si>
    <t>Den Braam</t>
  </si>
  <si>
    <t>Eikelhof</t>
  </si>
  <si>
    <t>Elsen</t>
  </si>
  <si>
    <t>Elsenerbroek</t>
  </si>
  <si>
    <t>Elshof</t>
  </si>
  <si>
    <t>Emmen</t>
  </si>
  <si>
    <t>Engeland</t>
  </si>
  <si>
    <t>Enter</t>
  </si>
  <si>
    <t>Eppenzolder</t>
  </si>
  <si>
    <t>Espelo</t>
  </si>
  <si>
    <t>Fleringen</t>
  </si>
  <si>
    <t>Fortmond</t>
  </si>
  <si>
    <t>Frankhuis</t>
  </si>
  <si>
    <t>Frieswijk</t>
  </si>
  <si>
    <t>Gammelke</t>
  </si>
  <si>
    <t>Geerdijk</t>
  </si>
  <si>
    <t>Gelderingen?</t>
  </si>
  <si>
    <t>Genemuiden</t>
  </si>
  <si>
    <t>Genne</t>
  </si>
  <si>
    <t>Genne-Overwaters</t>
  </si>
  <si>
    <t>Gerner</t>
  </si>
  <si>
    <t>Giethmen</t>
  </si>
  <si>
    <t>Giethoorn</t>
  </si>
  <si>
    <t>Glane</t>
  </si>
  <si>
    <t>Glane-Beekhoek</t>
  </si>
  <si>
    <t>Glanerbrug</t>
  </si>
  <si>
    <t>Goor</t>
  </si>
  <si>
    <t>Goudenploeg / Gouden Ploeg</t>
  </si>
  <si>
    <t>Grafhorst</t>
  </si>
  <si>
    <t>Volthe</t>
  </si>
  <si>
    <t>Vroomshoop</t>
  </si>
  <si>
    <t>Wanneperveen</t>
  </si>
  <si>
    <t>Weitemanslanden</t>
  </si>
  <si>
    <t>Weleveld</t>
  </si>
  <si>
    <t>Welsum</t>
  </si>
  <si>
    <t>Welsumerveld</t>
  </si>
  <si>
    <t>Wesepe</t>
  </si>
  <si>
    <t>West Geesteren</t>
  </si>
  <si>
    <t>Westeinde</t>
  </si>
  <si>
    <t>Westenholte</t>
  </si>
  <si>
    <t>Westerhaar-Vriezenveensewijk</t>
  </si>
  <si>
    <t>Westerhoeven</t>
  </si>
  <si>
    <t>Wetering</t>
  </si>
  <si>
    <t>Wiene</t>
  </si>
  <si>
    <t>Wierden</t>
  </si>
  <si>
    <t>Wijhe</t>
  </si>
  <si>
    <t>Wijthmen</t>
  </si>
  <si>
    <t>Willemsoord</t>
  </si>
  <si>
    <t>Wilsum</t>
  </si>
  <si>
    <t>Windesheim</t>
  </si>
  <si>
    <t>Witharen</t>
  </si>
  <si>
    <t>Witman</t>
  </si>
  <si>
    <t>Witte Paarden</t>
  </si>
  <si>
    <t>Woolde</t>
  </si>
  <si>
    <t>Zalk</t>
  </si>
  <si>
    <t>Zalné</t>
  </si>
  <si>
    <t>Zeesse</t>
  </si>
  <si>
    <t>Zeldam</t>
  </si>
  <si>
    <t>Zenderen</t>
  </si>
  <si>
    <t>Zoeke</t>
  </si>
  <si>
    <t>Zuideinde</t>
  </si>
  <si>
    <t>Zuidloo</t>
  </si>
  <si>
    <t>Zuidveen</t>
  </si>
  <si>
    <t>Zuna</t>
  </si>
  <si>
    <t>Zwartewatersklooster</t>
  </si>
  <si>
    <t>Rijssen</t>
  </si>
  <si>
    <t>Luttenberg</t>
  </si>
  <si>
    <t>Lutten-Oever</t>
  </si>
  <si>
    <t>Lutterhartje</t>
  </si>
  <si>
    <t>Lutterveld</t>
  </si>
  <si>
    <t>Magele</t>
  </si>
  <si>
    <t>Mander</t>
  </si>
  <si>
    <t>Manderveen</t>
  </si>
  <si>
    <t>Mariaparochie</t>
  </si>
  <si>
    <t>Mariënberg</t>
  </si>
  <si>
    <t>Mariënheem</t>
  </si>
  <si>
    <t>Marijenkampen</t>
  </si>
  <si>
    <t>Markelo</t>
  </si>
  <si>
    <t>Markelosebroek</t>
  </si>
  <si>
    <t>Markvelde</t>
  </si>
  <si>
    <t>Marle</t>
  </si>
  <si>
    <t>Mastenbroek</t>
  </si>
  <si>
    <t>Mataram</t>
  </si>
  <si>
    <t>Meer</t>
  </si>
  <si>
    <t>Mekkelhorst</t>
  </si>
  <si>
    <t>Middel</t>
  </si>
  <si>
    <t>Millingen</t>
  </si>
  <si>
    <t>Moespot</t>
  </si>
  <si>
    <t>Molenbelt</t>
  </si>
  <si>
    <t>Molenhoek</t>
  </si>
  <si>
    <t>Muggenbeet</t>
  </si>
  <si>
    <t>Nederland</t>
  </si>
  <si>
    <t>Neerdorp</t>
  </si>
  <si>
    <t>Nieuw Heeten</t>
  </si>
  <si>
    <t>Nieuwe Wetering</t>
  </si>
  <si>
    <t>Nieuwebrug</t>
  </si>
  <si>
    <t>Nieuwleusen</t>
  </si>
  <si>
    <t>Nieuwstad</t>
  </si>
  <si>
    <t>Nijrees</t>
  </si>
  <si>
    <t>Nijverdal</t>
  </si>
  <si>
    <t>Noetsele</t>
  </si>
  <si>
    <t>Noord Deurningen</t>
  </si>
  <si>
    <t>Noordeinde?</t>
  </si>
  <si>
    <t>Noordijk</t>
  </si>
  <si>
    <t>Noord-Meer</t>
  </si>
  <si>
    <t>Noord-Stegeren</t>
  </si>
  <si>
    <t>Notter</t>
  </si>
  <si>
    <t>Nutter</t>
  </si>
  <si>
    <t>Oele</t>
  </si>
  <si>
    <t>Oldemarkt</t>
  </si>
  <si>
    <t>Oldeneel</t>
  </si>
  <si>
    <t>Schuinesloot</t>
  </si>
  <si>
    <t>'s-Heerenbroek</t>
  </si>
  <si>
    <t>Sibculo</t>
  </si>
  <si>
    <t>Sint Jansklooster</t>
  </si>
  <si>
    <t>Sint-Isidorushoeve</t>
  </si>
  <si>
    <t>Slagharen</t>
  </si>
  <si>
    <t>Slennebroek</t>
  </si>
  <si>
    <t>Slingenberg</t>
  </si>
  <si>
    <t>Sluis 5</t>
  </si>
  <si>
    <t>Sluis 6</t>
  </si>
  <si>
    <t>Sluis 7</t>
  </si>
  <si>
    <t>Sponturfwijk</t>
  </si>
  <si>
    <t>Spoolde</t>
  </si>
  <si>
    <t>Steenwijk</t>
  </si>
  <si>
    <t>Steenwijkerwold</t>
  </si>
  <si>
    <t>Stegeren</t>
  </si>
  <si>
    <t>Stegerveld</t>
  </si>
  <si>
    <t>Stepelo</t>
  </si>
  <si>
    <t>Stokkum</t>
  </si>
  <si>
    <t>Stokkumerbroek</t>
  </si>
  <si>
    <t>Strenkhaar</t>
  </si>
  <si>
    <t>Streukel</t>
  </si>
  <si>
    <t>Strooiendorp (=streek?)</t>
  </si>
  <si>
    <t>'t Bergje</t>
  </si>
  <si>
    <t>'t Haantje</t>
  </si>
  <si>
    <t>'t Loo</t>
  </si>
  <si>
    <t>Tilligte</t>
  </si>
  <si>
    <t>Tjoene</t>
  </si>
  <si>
    <t>Tubbergen</t>
  </si>
  <si>
    <t>Tuk</t>
  </si>
  <si>
    <t>Tusveld</t>
  </si>
  <si>
    <t>Twekkelo</t>
  </si>
  <si>
    <t>Usselo</t>
  </si>
  <si>
    <t>Varsen</t>
  </si>
  <si>
    <t>Vasse</t>
  </si>
  <si>
    <t>Beusbergen</t>
  </si>
  <si>
    <t>Beuseberg</t>
  </si>
  <si>
    <t>Bisschopswetering</t>
  </si>
  <si>
    <t>Blankenham</t>
  </si>
  <si>
    <t>Blauwe Hand</t>
  </si>
  <si>
    <t>Blokzijl</t>
  </si>
  <si>
    <t>Boekelo</t>
  </si>
  <si>
    <t>Boerhaar</t>
  </si>
  <si>
    <t>Borkeld</t>
  </si>
  <si>
    <t>Den Ham</t>
  </si>
  <si>
    <t>Den Huizen</t>
  </si>
  <si>
    <t>Den Hulst</t>
  </si>
  <si>
    <t>Den Kaat</t>
  </si>
  <si>
    <t>Den Nul</t>
  </si>
  <si>
    <t>Den Oosterhuis</t>
  </si>
  <si>
    <t>Den Velde</t>
  </si>
  <si>
    <t>Den Westerhuis</t>
  </si>
  <si>
    <t>Denekamp</t>
  </si>
  <si>
    <t>Deurningen</t>
  </si>
  <si>
    <t>Deventer</t>
  </si>
  <si>
    <t>Diepenheim</t>
  </si>
  <si>
    <t>Diepenveen</t>
  </si>
  <si>
    <t>Diffelen</t>
  </si>
  <si>
    <t>Dijkerhoek</t>
  </si>
  <si>
    <t>Doosje</t>
  </si>
  <si>
    <t>Dortherhoek</t>
  </si>
  <si>
    <t>Driene</t>
  </si>
  <si>
    <t>Dulder</t>
  </si>
  <si>
    <t>Duur</t>
  </si>
  <si>
    <t>Dwarsgracht</t>
  </si>
  <si>
    <t>Ebbenbroek</t>
  </si>
  <si>
    <t>Eelen</t>
  </si>
  <si>
    <t>Eelen en Rhaan</t>
  </si>
  <si>
    <t>Eerde</t>
  </si>
  <si>
    <t>Eese</t>
  </si>
  <si>
    <t>Eesveen</t>
  </si>
  <si>
    <t>Egede</t>
  </si>
  <si>
    <t>Gramsbergen</t>
  </si>
  <si>
    <t>Groot Agelo</t>
  </si>
  <si>
    <t>Groot-Oever</t>
  </si>
  <si>
    <t>Haerst</t>
  </si>
  <si>
    <t>Halfweg</t>
  </si>
  <si>
    <t>Hallerhoek</t>
  </si>
  <si>
    <t>Hamingen</t>
  </si>
  <si>
    <t>Hankate</t>
  </si>
  <si>
    <t>Harbrinkhoek</t>
  </si>
  <si>
    <t>Harculo</t>
  </si>
  <si>
    <t>Hardenberg</t>
  </si>
  <si>
    <t>Harmöle</t>
  </si>
  <si>
    <t>Hasselo?</t>
  </si>
  <si>
    <t>Hasselt</t>
  </si>
  <si>
    <t>Heemserveen</t>
  </si>
  <si>
    <t>Heeten</t>
  </si>
  <si>
    <t>Heetveld</t>
  </si>
  <si>
    <t>Heino</t>
  </si>
  <si>
    <t>Helhuizen</t>
  </si>
  <si>
    <t>Hellendoorn</t>
  </si>
  <si>
    <t>Hengevelde</t>
  </si>
  <si>
    <t>Hengforden</t>
  </si>
  <si>
    <t>Herfte</t>
  </si>
  <si>
    <t>Herike</t>
  </si>
  <si>
    <t>Hertme</t>
  </si>
  <si>
    <t>Herxen</t>
  </si>
  <si>
    <t>Veecaten</t>
  </si>
  <si>
    <t>Venebrugge</t>
  </si>
  <si>
    <t>Vilsteren</t>
  </si>
  <si>
    <t>Vinkenbuurt</t>
  </si>
  <si>
    <t>Vollenhove</t>
  </si>
  <si>
    <t>Zwartsluis</t>
  </si>
  <si>
    <t>Gemeenten Overijssel</t>
  </si>
  <si>
    <t>Dinkelland</t>
  </si>
  <si>
    <t>Hof van Twente</t>
  </si>
  <si>
    <t>Olst-Wijhe</t>
  </si>
  <si>
    <t>Rijssen-Holten</t>
  </si>
  <si>
    <t>Steenwijkerland</t>
  </si>
  <si>
    <t>Twenterand</t>
  </si>
  <si>
    <t>Zwartewaterland</t>
  </si>
  <si>
    <t>Almelo</t>
  </si>
  <si>
    <t>Hengelo</t>
  </si>
  <si>
    <t>Haarle</t>
  </si>
  <si>
    <t>Raalte</t>
  </si>
  <si>
    <t>Geesteren</t>
  </si>
  <si>
    <t>Zwolle</t>
  </si>
  <si>
    <t>Staphorst</t>
  </si>
  <si>
    <t>Kampen</t>
  </si>
  <si>
    <t>Vriezenveen</t>
  </si>
  <si>
    <t>Okkenbroek</t>
  </si>
  <si>
    <t>plaats:</t>
  </si>
  <si>
    <t>Postcode verkort Overijssel</t>
  </si>
  <si>
    <t>info:</t>
  </si>
  <si>
    <t>http://www.metatopos.eu/gemeente/ovpostcode.html</t>
  </si>
  <si>
    <t>Plaatsnaam</t>
  </si>
  <si>
    <t>Gemeente</t>
  </si>
  <si>
    <t>Aadorp</t>
  </si>
  <si>
    <t>Achterhoek</t>
  </si>
  <si>
    <t>Albergen</t>
  </si>
  <si>
    <t>Ane</t>
  </si>
  <si>
    <t>Anerveen</t>
  </si>
  <si>
    <t>Anevelde</t>
  </si>
  <si>
    <t>Ankum</t>
  </si>
  <si>
    <t>Apenhuizen</t>
  </si>
  <si>
    <t>Archem</t>
  </si>
  <si>
    <t>Arriën</t>
  </si>
  <si>
    <t>Arriërveld</t>
  </si>
  <si>
    <t>Averlo</t>
  </si>
  <si>
    <t>Azelo</t>
  </si>
  <si>
    <t>Baarlo</t>
  </si>
  <si>
    <t>Baars</t>
  </si>
  <si>
    <t>Balkbrug</t>
  </si>
  <si>
    <t>Barsbeek</t>
  </si>
  <si>
    <t>Basse</t>
  </si>
  <si>
    <t>Hessum</t>
  </si>
  <si>
    <t>Het Loo</t>
  </si>
  <si>
    <t>Het Stift</t>
  </si>
  <si>
    <t>Hexel</t>
  </si>
  <si>
    <t>Hezingen</t>
  </si>
  <si>
    <t>Hoge Hexel / Hoge-Hexel</t>
  </si>
  <si>
    <t>Hogeweg</t>
  </si>
  <si>
    <t>Holt</t>
  </si>
  <si>
    <t>Holten</t>
  </si>
  <si>
    <t>Holtheme</t>
  </si>
  <si>
    <t>Holthone</t>
  </si>
  <si>
    <t>Honesch</t>
  </si>
  <si>
    <t>Hoog Zuthem</t>
  </si>
  <si>
    <t>Hoogengraven</t>
  </si>
  <si>
    <t>Hoogenweg</t>
  </si>
  <si>
    <t>Hoonhorst</t>
  </si>
  <si>
    <t>Hulsen</t>
  </si>
  <si>
    <t>Huurne</t>
  </si>
  <si>
    <t>IJhorst</t>
  </si>
  <si>
    <t>IJpelo</t>
  </si>
  <si>
    <t>IJsselham</t>
  </si>
  <si>
    <t>IJsselmuiden</t>
  </si>
  <si>
    <t>Jonen</t>
  </si>
  <si>
    <t>Junne</t>
  </si>
  <si>
    <t>Kadoelen</t>
  </si>
  <si>
    <t>Kalenberg</t>
  </si>
  <si>
    <t>Kallenkote</t>
  </si>
  <si>
    <t>Kampereiland</t>
  </si>
  <si>
    <t>Kamperveen</t>
  </si>
  <si>
    <t>Kamperzeedijk-Oost</t>
  </si>
  <si>
    <t>Kamperzeedijk-West</t>
  </si>
  <si>
    <t>Katerveer</t>
  </si>
  <si>
    <t>Keiendorp</t>
  </si>
  <si>
    <t>Kievitshaar</t>
  </si>
  <si>
    <t>Kievitsnest</t>
  </si>
  <si>
    <t>Klein Agelo</t>
  </si>
  <si>
    <t>Klössehoek</t>
  </si>
  <si>
    <t>Kuinre</t>
  </si>
  <si>
    <t>Laag Zuthem</t>
  </si>
  <si>
    <t>Langelo</t>
  </si>
  <si>
    <t>Langenholte</t>
  </si>
  <si>
    <t>Langeveen</t>
  </si>
  <si>
    <t>Lankhorst</t>
  </si>
  <si>
    <t>Lattrop</t>
  </si>
  <si>
    <t>Leeuwte</t>
  </si>
  <si>
    <t>Lemele</t>
  </si>
  <si>
    <t>Lemelerveld</t>
  </si>
  <si>
    <t>Lemelerveld-zuid</t>
  </si>
  <si>
    <t>Lemelerveld-zuidwest</t>
  </si>
  <si>
    <t>Lemselo</t>
  </si>
  <si>
    <t>Lenthe</t>
  </si>
  <si>
    <t>Lettele</t>
  </si>
  <si>
    <t>Leusenerveld</t>
  </si>
  <si>
    <t>Lichtmis</t>
  </si>
  <si>
    <t>Lierderholthuis</t>
  </si>
  <si>
    <t>Ligtenberg</t>
  </si>
  <si>
    <t>Linde</t>
  </si>
  <si>
    <t>Lonneker</t>
  </si>
  <si>
    <t>Loo</t>
  </si>
  <si>
    <t>Look</t>
  </si>
  <si>
    <t>Loozen</t>
  </si>
  <si>
    <t>Losser</t>
  </si>
  <si>
    <t>Lutten</t>
  </si>
  <si>
    <t>Oldenzaal</t>
  </si>
  <si>
    <t>Olst</t>
  </si>
  <si>
    <t>Ommen</t>
  </si>
  <si>
    <t>Ommerschans</t>
  </si>
  <si>
    <t>Onna</t>
  </si>
  <si>
    <t>Ooster-Dalfsen</t>
  </si>
  <si>
    <t>Oosterholt</t>
  </si>
  <si>
    <t>Ootmarsum</t>
  </si>
  <si>
    <t>Ossenzijl</t>
  </si>
  <si>
    <t>Oud Ootmarsum</t>
  </si>
  <si>
    <t>Oud-Avereest</t>
  </si>
  <si>
    <t>Oud-Bergentheim</t>
  </si>
  <si>
    <t>Oude Molen</t>
  </si>
  <si>
    <t>Oude Wetering</t>
  </si>
  <si>
    <t>Oudleusen</t>
  </si>
  <si>
    <t>Oudleusenerveld</t>
  </si>
  <si>
    <t>Oud-Lutten</t>
  </si>
  <si>
    <t>Overdinkel</t>
  </si>
  <si>
    <t>Overwater</t>
  </si>
  <si>
    <t>Oxe</t>
  </si>
  <si>
    <t>Paasloo</t>
  </si>
  <si>
    <t>Pieriksmars</t>
  </si>
  <si>
    <t>Piksen</t>
  </si>
  <si>
    <t>Pothoek</t>
  </si>
  <si>
    <t>Punthorst</t>
  </si>
  <si>
    <t>Radewijk</t>
  </si>
  <si>
    <t>Rande</t>
  </si>
  <si>
    <t>Ranserveen</t>
  </si>
  <si>
    <t>Rechteren</t>
  </si>
  <si>
    <t>Rectum</t>
  </si>
  <si>
    <t>Reutum</t>
  </si>
  <si>
    <t>Rhaan</t>
  </si>
  <si>
    <t>Rheeze</t>
  </si>
  <si>
    <t>Rheezerveen</t>
  </si>
  <si>
    <t>Roebolligehoek</t>
  </si>
  <si>
    <t>Roekebosch</t>
  </si>
  <si>
    <t>Rollecate</t>
  </si>
  <si>
    <t>Ronduite</t>
  </si>
  <si>
    <t>Rosengaarde</t>
  </si>
  <si>
    <t>Rossum</t>
  </si>
  <si>
    <t>Rouveen</t>
  </si>
  <si>
    <t>Ruitenveen</t>
  </si>
  <si>
    <t>Rutbeek</t>
  </si>
  <si>
    <t>Saasveld</t>
  </si>
  <si>
    <t>Schalkhaar</t>
  </si>
  <si>
    <t>Scheerwolde</t>
  </si>
  <si>
    <t>Schoolbuurt</t>
  </si>
  <si>
    <t>Schuilenburg</t>
  </si>
  <si>
    <t>no.</t>
  </si>
  <si>
    <t>ja</t>
  </si>
  <si>
    <t>nee</t>
  </si>
  <si>
    <t>nvt</t>
  </si>
  <si>
    <t>Verklaring der tekens:</t>
  </si>
  <si>
    <t>I-SZW = Inspectie SZW</t>
  </si>
  <si>
    <t>Naam</t>
  </si>
  <si>
    <t>Achternaam</t>
  </si>
  <si>
    <t>Voorletters</t>
  </si>
  <si>
    <t>Verbeeten</t>
  </si>
  <si>
    <t>Willy</t>
  </si>
  <si>
    <t>W.J.H.</t>
  </si>
  <si>
    <t>Adres</t>
  </si>
  <si>
    <t>Haaksbergen</t>
  </si>
  <si>
    <t>Kloosterhaar</t>
  </si>
  <si>
    <t>Enschede</t>
  </si>
  <si>
    <t>Weerselo</t>
  </si>
  <si>
    <t>uren</t>
  </si>
  <si>
    <t>I-SZW:</t>
  </si>
  <si>
    <t>Constatering doorgegeven aan bevoegde instantie:</t>
  </si>
  <si>
    <t>gemeente:</t>
  </si>
  <si>
    <t>tussenvoegsel(s):</t>
  </si>
  <si>
    <t>Roepnaam</t>
  </si>
  <si>
    <t>geboortedatum:</t>
  </si>
  <si>
    <t>handelsnaam:</t>
  </si>
  <si>
    <t>tussenvoegsel / achternaam:</t>
  </si>
  <si>
    <t>straatnaam en huisnummer:</t>
  </si>
  <si>
    <t>Is sanctiestrategie gevolgd?</t>
  </si>
  <si>
    <t>CI = certificerende instelling</t>
  </si>
  <si>
    <t>ILenT = Inspectie Leefomgeving en Transport</t>
  </si>
  <si>
    <t>NIWO = Nationale en Internationale Wegvervoer Organisatie</t>
  </si>
  <si>
    <t>gegevens medewerker bedrijf:</t>
  </si>
  <si>
    <t>certificaatnr:</t>
  </si>
  <si>
    <t>Instelling</t>
  </si>
  <si>
    <t>Normdocument</t>
  </si>
  <si>
    <t>Certificaat</t>
  </si>
  <si>
    <t>locatie vestiging:</t>
  </si>
  <si>
    <t>Code kenmerk ODNL</t>
  </si>
  <si>
    <t>Kenmerk nummer</t>
  </si>
  <si>
    <t>Kenmerk vraag</t>
  </si>
  <si>
    <t>Actie</t>
  </si>
  <si>
    <t>1.01</t>
  </si>
  <si>
    <t>1.02</t>
  </si>
  <si>
    <t>1.03</t>
  </si>
  <si>
    <t>2.01</t>
  </si>
  <si>
    <t>2.02</t>
  </si>
  <si>
    <t>2.03</t>
  </si>
  <si>
    <t>Hoe is het gedrag van de overtreder?</t>
  </si>
  <si>
    <t>Wat zijn de (mogelijke) gevolgen?</t>
  </si>
  <si>
    <t>Is er een waarschuwingsbrief verstuurd?</t>
  </si>
  <si>
    <t>Gegevens per omgevingsdienst</t>
  </si>
  <si>
    <t>Gemeenten in omgevingsdienst</t>
  </si>
  <si>
    <t>Plaatsnamen in omgevingsdienst</t>
  </si>
  <si>
    <r>
      <rPr>
        <b/>
        <sz val="8"/>
        <rFont val="Arial"/>
        <family val="2"/>
      </rPr>
      <t>2</t>
    </r>
    <r>
      <rPr>
        <sz val="8"/>
        <rFont val="Arial"/>
        <family val="2"/>
      </rPr>
      <t>. Selecteer in de onderstaande draaitabel de omgevingsdienst</t>
    </r>
  </si>
  <si>
    <r>
      <rPr>
        <b/>
        <sz val="8"/>
        <rFont val="Arial"/>
        <family val="2"/>
      </rPr>
      <t>3</t>
    </r>
    <r>
      <rPr>
        <sz val="8"/>
        <rFont val="Arial"/>
        <family val="2"/>
      </rPr>
      <t>. Selecteer in de onderstaande draaitabel de omgevingsdienst</t>
    </r>
  </si>
  <si>
    <r>
      <rPr>
        <b/>
        <sz val="8"/>
        <rFont val="Arial"/>
        <family val="2"/>
      </rPr>
      <t>4</t>
    </r>
    <r>
      <rPr>
        <sz val="8"/>
        <rFont val="Arial"/>
        <family val="2"/>
      </rPr>
      <t>. Selecteer in de onderstaande draaitabel de gemeente(n) waarvoor toezicht gehouden wordt</t>
    </r>
  </si>
  <si>
    <t>Omgevingsdienst</t>
  </si>
  <si>
    <t>(Alle)</t>
  </si>
  <si>
    <t>Gemeenten</t>
  </si>
  <si>
    <t>Plaatsen</t>
  </si>
  <si>
    <t>ALMELO</t>
  </si>
  <si>
    <t>AADORP</t>
  </si>
  <si>
    <t>BORNE</t>
  </si>
  <si>
    <t>AGELO</t>
  </si>
  <si>
    <t>DINKELLAND</t>
  </si>
  <si>
    <t>ALBERGEN</t>
  </si>
  <si>
    <t>ENSCHEDE</t>
  </si>
  <si>
    <t>HAAKSBERGEN</t>
  </si>
  <si>
    <t>AMBT DELDEN</t>
  </si>
  <si>
    <t>HELLENDOORN</t>
  </si>
  <si>
    <t>BENTELO</t>
  </si>
  <si>
    <t>HENGELO</t>
  </si>
  <si>
    <t>BEUNINGEN OV</t>
  </si>
  <si>
    <t>HOF VAN TWENTE</t>
  </si>
  <si>
    <t>LOSSER</t>
  </si>
  <si>
    <t>BORNERBROEK</t>
  </si>
  <si>
    <t>OLDENZAAL</t>
  </si>
  <si>
    <t>BRUINEHAAR</t>
  </si>
  <si>
    <t>RIJSSEN-HOLTEN</t>
  </si>
  <si>
    <t>DAARLE</t>
  </si>
  <si>
    <t>TUBBERGEN</t>
  </si>
  <si>
    <t>DAARLERVEEN</t>
  </si>
  <si>
    <t>TWENTERAND</t>
  </si>
  <si>
    <t>DE LUTTE</t>
  </si>
  <si>
    <t>WIERDEN</t>
  </si>
  <si>
    <t>DELDEN</t>
  </si>
  <si>
    <t>DEN HAM OV</t>
  </si>
  <si>
    <t>DENEKAMP</t>
  </si>
  <si>
    <t>DEURNINGEN</t>
  </si>
  <si>
    <t>DIEPENHEIM</t>
  </si>
  <si>
    <t>ENTER</t>
  </si>
  <si>
    <t>FLERINGEN</t>
  </si>
  <si>
    <t>GEERDIJK</t>
  </si>
  <si>
    <t>GEESTEREN OV</t>
  </si>
  <si>
    <t>GLANE</t>
  </si>
  <si>
    <t>GOOR</t>
  </si>
  <si>
    <t>HAARLE GEM HELLENDOORN</t>
  </si>
  <si>
    <t>HAARLE GEM TUBBERGEN</t>
  </si>
  <si>
    <t>HARBRINKHOEK</t>
  </si>
  <si>
    <t>HENGELO OV</t>
  </si>
  <si>
    <t>HENGEVELDE</t>
  </si>
  <si>
    <t>HERTME</t>
  </si>
  <si>
    <t>HEZINGEN</t>
  </si>
  <si>
    <t>HOGE HEXEL</t>
  </si>
  <si>
    <t>HOLTEN</t>
  </si>
  <si>
    <t>LANGEVEEN</t>
  </si>
  <si>
    <t>LATTROP BREKLENKAMP</t>
  </si>
  <si>
    <t>LATTROP-BREKLENKAMP</t>
  </si>
  <si>
    <t>MANDER</t>
  </si>
  <si>
    <t>MANDERVEEN</t>
  </si>
  <si>
    <t>MARIAPAROCHIE</t>
  </si>
  <si>
    <t>MARKELO</t>
  </si>
  <si>
    <t>NIJVERDAL</t>
  </si>
  <si>
    <t>NOTTER</t>
  </si>
  <si>
    <t>NUTTER</t>
  </si>
  <si>
    <t>OOTMARSUM</t>
  </si>
  <si>
    <t>OUD OOTMARSUM</t>
  </si>
  <si>
    <t>OVERDINKEL</t>
  </si>
  <si>
    <t>REUTUM</t>
  </si>
  <si>
    <t>RIJSSEN</t>
  </si>
  <si>
    <t>ROSSUM OV</t>
  </si>
  <si>
    <t>SAASVELD</t>
  </si>
  <si>
    <t>TILLIGTE</t>
  </si>
  <si>
    <t>VASSE</t>
  </si>
  <si>
    <t>VRIEZENVEEN</t>
  </si>
  <si>
    <t>VROOMSHOOP</t>
  </si>
  <si>
    <t>WEERSELO</t>
  </si>
  <si>
    <t>WESTERHAAR-VRIEZENV WIJK</t>
  </si>
  <si>
    <t>ZENDEREN</t>
  </si>
  <si>
    <t>ZUNA</t>
  </si>
  <si>
    <t>Gegevens toetsers/inspecteurs binnen Omgevingsdienst</t>
  </si>
  <si>
    <r>
      <rPr>
        <b/>
        <sz val="8"/>
        <rFont val="Arial"/>
        <family val="2"/>
      </rPr>
      <t>1</t>
    </r>
    <r>
      <rPr>
        <sz val="8"/>
        <rFont val="Arial"/>
        <family val="2"/>
      </rPr>
      <t>. Gebruik geen knip-functie!</t>
    </r>
  </si>
  <si>
    <t>In te vullen gegevens:</t>
  </si>
  <si>
    <t>Plaats</t>
  </si>
  <si>
    <t>DCMR milieudienst Rijnmond</t>
  </si>
  <si>
    <t>ALBRANDSWAARD</t>
  </si>
  <si>
    <t>POORTUGAAL</t>
  </si>
  <si>
    <t>RHOON</t>
  </si>
  <si>
    <t>ROTTERDAM ALBRANDS</t>
  </si>
  <si>
    <t>BARENDRECHT</t>
  </si>
  <si>
    <t>BRIELLE</t>
  </si>
  <si>
    <t>VIERPOLDERS</t>
  </si>
  <si>
    <t>ZWARTEWAAL</t>
  </si>
  <si>
    <t>CAPELLE AAN DEN IJSSEL</t>
  </si>
  <si>
    <t>GOEDEREEDE</t>
  </si>
  <si>
    <t>OUDDORP ZH</t>
  </si>
  <si>
    <t>STELLENDAM</t>
  </si>
  <si>
    <t>GOEREE-OVERFLAKKEE</t>
  </si>
  <si>
    <t>ACHTHUIZEN</t>
  </si>
  <si>
    <t>DEN BOMMEL</t>
  </si>
  <si>
    <t>DIRKSLAND</t>
  </si>
  <si>
    <t>HERKINGEN</t>
  </si>
  <si>
    <t>MELISSANT</t>
  </si>
  <si>
    <t>MIDDELHARNIS</t>
  </si>
  <si>
    <t>NIEUWE-TONGE</t>
  </si>
  <si>
    <t>OOLTGENSPLAAT</t>
  </si>
  <si>
    <t>OUDE-TONGE</t>
  </si>
  <si>
    <t>SOMMELSDIJK</t>
  </si>
  <si>
    <t>STAD AAN 'T HARINGVLIET</t>
  </si>
  <si>
    <t>HELLEVOETSLUIS</t>
  </si>
  <si>
    <t>KRIMPEN AAN DEN IJSSEL</t>
  </si>
  <si>
    <t>LANSINGERLAND</t>
  </si>
  <si>
    <t>BERGSCHENHOEK</t>
  </si>
  <si>
    <t>BERKEL EN RODENRIJS</t>
  </si>
  <si>
    <t>BLEISWIJK</t>
  </si>
  <si>
    <t>MAASSLUIS</t>
  </si>
  <si>
    <t>RIDDERKERK</t>
  </si>
  <si>
    <t>ROTTERDAM</t>
  </si>
  <si>
    <t>BOTLEK ROTTERDAM</t>
  </si>
  <si>
    <t>EUROPOORT ROTTERDAM</t>
  </si>
  <si>
    <t>HOEK VAN HOLLAND</t>
  </si>
  <si>
    <t>HOOGVLIET ROTTERDAM</t>
  </si>
  <si>
    <t>MAASVLAKTE ROTTERDAM</t>
  </si>
  <si>
    <t>PERNIS ROTTERDAM</t>
  </si>
  <si>
    <t>ROZENBURG ZH</t>
  </si>
  <si>
    <t>VONDELINGENPLAAT RT</t>
  </si>
  <si>
    <t>SCHIEDAM</t>
  </si>
  <si>
    <t>VLAARDINGEN</t>
  </si>
  <si>
    <t>WESTVOORNE</t>
  </si>
  <si>
    <t>OOSTVOORNE</t>
  </si>
  <si>
    <t>ROCKANJE</t>
  </si>
  <si>
    <t>TINTE</t>
  </si>
  <si>
    <t>Omgevingsdienst Achterhoek</t>
  </si>
  <si>
    <t>AALTEN</t>
  </si>
  <si>
    <t>BREDEVOORT</t>
  </si>
  <si>
    <t>DE HEURNE</t>
  </si>
  <si>
    <t>DINXPERLO</t>
  </si>
  <si>
    <t>BERKELLAND</t>
  </si>
  <si>
    <t>BELTRUM</t>
  </si>
  <si>
    <t>BORCULO</t>
  </si>
  <si>
    <t>EIBERGEN</t>
  </si>
  <si>
    <t>GEESTEREN GLD</t>
  </si>
  <si>
    <t>GELSELAAR</t>
  </si>
  <si>
    <t>HAARLO</t>
  </si>
  <si>
    <t>MARIENVELDE</t>
  </si>
  <si>
    <t>NEEDE</t>
  </si>
  <si>
    <t>REKKEN</t>
  </si>
  <si>
    <t>RIETMOLEN</t>
  </si>
  <si>
    <t>RUURLO</t>
  </si>
  <si>
    <t>BRONCKHORST</t>
  </si>
  <si>
    <t>BAAK</t>
  </si>
  <si>
    <t>BRONKHORST</t>
  </si>
  <si>
    <t>DREMPT</t>
  </si>
  <si>
    <t>HALLE</t>
  </si>
  <si>
    <t>HENGELO GLD</t>
  </si>
  <si>
    <t>HOOG KEPPEL</t>
  </si>
  <si>
    <t>HOOG-KEPPEL</t>
  </si>
  <si>
    <t>HUMMELO</t>
  </si>
  <si>
    <t>KEIJENBORG</t>
  </si>
  <si>
    <t>LAAG KEPPEL</t>
  </si>
  <si>
    <t>OLBURGEN</t>
  </si>
  <si>
    <t>RHA</t>
  </si>
  <si>
    <t>STEENDEREN</t>
  </si>
  <si>
    <t>TOLDIJK</t>
  </si>
  <si>
    <t>VIERAKKER</t>
  </si>
  <si>
    <t>VORDEN</t>
  </si>
  <si>
    <t>WICHMOND</t>
  </si>
  <si>
    <t>ZELHEM</t>
  </si>
  <si>
    <t>DOETINCHEM</t>
  </si>
  <si>
    <t>GAANDEREN</t>
  </si>
  <si>
    <t>WEHL</t>
  </si>
  <si>
    <t>LOCHEM</t>
  </si>
  <si>
    <t>ALMEN</t>
  </si>
  <si>
    <t>BARCHEM</t>
  </si>
  <si>
    <t>EEFDE</t>
  </si>
  <si>
    <t>EPSE</t>
  </si>
  <si>
    <t>GORSSEL</t>
  </si>
  <si>
    <t>HARFSEN</t>
  </si>
  <si>
    <t>JOPPE</t>
  </si>
  <si>
    <t>KRING VAN DORTH</t>
  </si>
  <si>
    <t>LAREN GLD</t>
  </si>
  <si>
    <t>MONTFERLAND</t>
  </si>
  <si>
    <t>AZEWIJN</t>
  </si>
  <si>
    <t>BEEK GEM MONTFERLAND</t>
  </si>
  <si>
    <t>BRAAMT</t>
  </si>
  <si>
    <t>DIDAM</t>
  </si>
  <si>
    <t>KILDER</t>
  </si>
  <si>
    <t>LENGEL</t>
  </si>
  <si>
    <t>LOERBEEK</t>
  </si>
  <si>
    <t>S HEERENBERG</t>
  </si>
  <si>
    <t>'S HEERENBERG</t>
  </si>
  <si>
    <t>'S-HEERENBERG</t>
  </si>
  <si>
    <t>S-HEERENBERG</t>
  </si>
  <si>
    <t>STOKKUM</t>
  </si>
  <si>
    <t>VETHUIZEN</t>
  </si>
  <si>
    <t>WIJNBERGEN</t>
  </si>
  <si>
    <t>ZEDDAM</t>
  </si>
  <si>
    <t>OOST GELRE</t>
  </si>
  <si>
    <t>GROENLO</t>
  </si>
  <si>
    <t>HARREVELD</t>
  </si>
  <si>
    <t>LICHTENVOORDE</t>
  </si>
  <si>
    <t>LIEVELDE</t>
  </si>
  <si>
    <t>VRAGENDER</t>
  </si>
  <si>
    <t>ZIEUWENT</t>
  </si>
  <si>
    <t>OUDE IJSSELSTREEK</t>
  </si>
  <si>
    <t>BREEDENBROEK</t>
  </si>
  <si>
    <t>ETTEN GLD</t>
  </si>
  <si>
    <t>GENDRINGEN</t>
  </si>
  <si>
    <t>HEELWEG</t>
  </si>
  <si>
    <t>MEGCHELEN</t>
  </si>
  <si>
    <t>NETTERDEN</t>
  </si>
  <si>
    <t>SILVOLDE</t>
  </si>
  <si>
    <t>SINDEREN</t>
  </si>
  <si>
    <t>TERBORG</t>
  </si>
  <si>
    <t>ULFT</t>
  </si>
  <si>
    <t>VARSSELDER</t>
  </si>
  <si>
    <t>VARSSEVELD</t>
  </si>
  <si>
    <t>VOORST OUDE IJSSELS</t>
  </si>
  <si>
    <t>VOORST OUDE IJSSELSTREEK</t>
  </si>
  <si>
    <t>WESTENDORP</t>
  </si>
  <si>
    <t>WINTERSWIJK</t>
  </si>
  <si>
    <t>WINTERSWIJK BRINKHEURNE</t>
  </si>
  <si>
    <t>WINTERSWIJK CORLE</t>
  </si>
  <si>
    <t>WINTERSWIJK HENXEL</t>
  </si>
  <si>
    <t>WINTERSWIJK HUPPEL</t>
  </si>
  <si>
    <t>WINTERSWIJK KOTTEN</t>
  </si>
  <si>
    <t>WINTERSWIJK MEDDO</t>
  </si>
  <si>
    <t>WINTERSWIJK MISTE</t>
  </si>
  <si>
    <t>WINTERSWIJK RATUM</t>
  </si>
  <si>
    <t>WINTERSWIJK WOOLD</t>
  </si>
  <si>
    <t>ZUTPHEN</t>
  </si>
  <si>
    <t>WARNSVELD</t>
  </si>
  <si>
    <t>Omgevingsdienst Brabant Noord</t>
  </si>
  <si>
    <t>BERNHEZE</t>
  </si>
  <si>
    <t>HEESCH</t>
  </si>
  <si>
    <t>HEESWIJK DINTHER</t>
  </si>
  <si>
    <t>HEESWIJK-DINTHER</t>
  </si>
  <si>
    <t>LOOSBROEK</t>
  </si>
  <si>
    <t>NISTELRODE</t>
  </si>
  <si>
    <t>VORSTENBOSCH</t>
  </si>
  <si>
    <t>BOEKEL</t>
  </si>
  <si>
    <t>VENHORST</t>
  </si>
  <si>
    <t>BOXMEER</t>
  </si>
  <si>
    <t>BEUGEN</t>
  </si>
  <si>
    <t>GROENINGEN</t>
  </si>
  <si>
    <t>HOLTHEES</t>
  </si>
  <si>
    <t>MAASHEES</t>
  </si>
  <si>
    <t>OEFFELT</t>
  </si>
  <si>
    <t>OVERLOON</t>
  </si>
  <si>
    <t>RIJKEVOORT</t>
  </si>
  <si>
    <t>SAMBEEK</t>
  </si>
  <si>
    <t>VIERLINGSBEEK</t>
  </si>
  <si>
    <t>VORTUM MULLEM</t>
  </si>
  <si>
    <t>VORTUM-MULLEM</t>
  </si>
  <si>
    <t>BOXTEL</t>
  </si>
  <si>
    <t>LIEMPDE</t>
  </si>
  <si>
    <t>CUIJK</t>
  </si>
  <si>
    <t>BEERS NB</t>
  </si>
  <si>
    <t>HAPS</t>
  </si>
  <si>
    <t>KATWIJK NB</t>
  </si>
  <si>
    <t>LINDEN</t>
  </si>
  <si>
    <t>SINT AGATHA</t>
  </si>
  <si>
    <t>VIANEN NB</t>
  </si>
  <si>
    <t>GRAVE</t>
  </si>
  <si>
    <t>ESCHAREN</t>
  </si>
  <si>
    <t>GASSEL</t>
  </si>
  <si>
    <t>VELP NB</t>
  </si>
  <si>
    <t>HAAREN</t>
  </si>
  <si>
    <t>BIEZENMORTEL</t>
  </si>
  <si>
    <t>ESCH</t>
  </si>
  <si>
    <t>HELVOIRT</t>
  </si>
  <si>
    <t>LANDERD</t>
  </si>
  <si>
    <t>REEK</t>
  </si>
  <si>
    <t>SCHAIJK</t>
  </si>
  <si>
    <t>ZEELAND</t>
  </si>
  <si>
    <t>MILL EN SINT HUBERT</t>
  </si>
  <si>
    <t>LANGENBOOM</t>
  </si>
  <si>
    <t>MILL</t>
  </si>
  <si>
    <t>SINT HUBERT</t>
  </si>
  <si>
    <t>WILBERTOORD</t>
  </si>
  <si>
    <t>OSS</t>
  </si>
  <si>
    <t>BERGHEM</t>
  </si>
  <si>
    <t>HAREN NB</t>
  </si>
  <si>
    <t>HERPEN</t>
  </si>
  <si>
    <t>LITH</t>
  </si>
  <si>
    <t>LITHOIJEN</t>
  </si>
  <si>
    <t>MACHAREN</t>
  </si>
  <si>
    <t>MAREN KESSEL</t>
  </si>
  <si>
    <t>MAREN-KESSEL</t>
  </si>
  <si>
    <t>MEGEN</t>
  </si>
  <si>
    <t>OIJEN</t>
  </si>
  <si>
    <t>RAVENSTEIN</t>
  </si>
  <si>
    <t>TEEFFELEN</t>
  </si>
  <si>
    <t>SCHIJNDEL</t>
  </si>
  <si>
    <t>SINT ANTHONIS</t>
  </si>
  <si>
    <t>LANDHORST</t>
  </si>
  <si>
    <t>LEDEACKER</t>
  </si>
  <si>
    <t>OPLOO</t>
  </si>
  <si>
    <t>RIJKEVOORT-DE WALSERT</t>
  </si>
  <si>
    <t>RYKEVOORT-DE WALSERT</t>
  </si>
  <si>
    <t>STEVENSBEEK</t>
  </si>
  <si>
    <t>WANROIJ</t>
  </si>
  <si>
    <t>WESTERBEEK</t>
  </si>
  <si>
    <t>SINT-MICHIELSGESTEL</t>
  </si>
  <si>
    <t>BERLICUM NB</t>
  </si>
  <si>
    <t>DEN DUNGEN</t>
  </si>
  <si>
    <t>GEMONDE</t>
  </si>
  <si>
    <t>SINT MICHIELSGESTEL</t>
  </si>
  <si>
    <t>SINT-OEDENRODE</t>
  </si>
  <si>
    <t>UDEN</t>
  </si>
  <si>
    <t>ODILIAPEEL</t>
  </si>
  <si>
    <t>VOLKEL</t>
  </si>
  <si>
    <t>VEGHEL</t>
  </si>
  <si>
    <t>ERP</t>
  </si>
  <si>
    <t>VUGHT</t>
  </si>
  <si>
    <t>CROMVOIRT</t>
  </si>
  <si>
    <t>Omgevingsdienst De Vallei</t>
  </si>
  <si>
    <t>BARNEVELD</t>
  </si>
  <si>
    <t>DE GLIND</t>
  </si>
  <si>
    <t>GARDEREN</t>
  </si>
  <si>
    <t>KOOTWIJK</t>
  </si>
  <si>
    <t>KOOTWIJKERBROEK</t>
  </si>
  <si>
    <t>STROE</t>
  </si>
  <si>
    <t>TERSCHUUR</t>
  </si>
  <si>
    <t>VOORTHUIZEN</t>
  </si>
  <si>
    <t>ZWARTEBROEK</t>
  </si>
  <si>
    <t>EDE</t>
  </si>
  <si>
    <t>BENNEKOM</t>
  </si>
  <si>
    <t>DE KLOMP</t>
  </si>
  <si>
    <t>DEELEN</t>
  </si>
  <si>
    <t>EDE GLD</t>
  </si>
  <si>
    <t>EDERVEEN</t>
  </si>
  <si>
    <t>HARSKAMP</t>
  </si>
  <si>
    <t>LUNTEREN</t>
  </si>
  <si>
    <t>OTTERLO</t>
  </si>
  <si>
    <t>WEKEROM</t>
  </si>
  <si>
    <t>NIJKERK</t>
  </si>
  <si>
    <t>HOEVELAKEN</t>
  </si>
  <si>
    <t>NIJKERK GLD</t>
  </si>
  <si>
    <t>NIJKERKERVEEN</t>
  </si>
  <si>
    <t>SCHERPENZEEL</t>
  </si>
  <si>
    <t>SCHERPENZEEL GLD</t>
  </si>
  <si>
    <t>WAGENINGEN</t>
  </si>
  <si>
    <t>Omgevingsdienst Flevoland &amp; Gooi en Vechtstreek</t>
  </si>
  <si>
    <t>ALMERE</t>
  </si>
  <si>
    <t>BLARICUM</t>
  </si>
  <si>
    <t>BUSSUM</t>
  </si>
  <si>
    <t>DRONTEN</t>
  </si>
  <si>
    <t>BIDDINGHUIZEN</t>
  </si>
  <si>
    <t>SWIFTERBANT</t>
  </si>
  <si>
    <t>HILVERSUM</t>
  </si>
  <si>
    <t>HUIZEN</t>
  </si>
  <si>
    <t>LAREN</t>
  </si>
  <si>
    <t>LAREN NH</t>
  </si>
  <si>
    <t>LELYSTAD</t>
  </si>
  <si>
    <t>MUIDEN</t>
  </si>
  <si>
    <t>MUIDERBERG</t>
  </si>
  <si>
    <t>NAARDEN</t>
  </si>
  <si>
    <t>NOORDOOSTPOLDER</t>
  </si>
  <si>
    <t>BANT</t>
  </si>
  <si>
    <t>CREIL</t>
  </si>
  <si>
    <t>EMMELOORD</t>
  </si>
  <si>
    <t>ENS</t>
  </si>
  <si>
    <t>ESPEL</t>
  </si>
  <si>
    <t>KRAGGENBURG</t>
  </si>
  <si>
    <t>LUTTELGEEST</t>
  </si>
  <si>
    <t>MARKNESSE</t>
  </si>
  <si>
    <t>NAGELE</t>
  </si>
  <si>
    <t>RUTTEN</t>
  </si>
  <si>
    <t>SCHOKLAND</t>
  </si>
  <si>
    <t>TOLLEBEEK</t>
  </si>
  <si>
    <t>URK</t>
  </si>
  <si>
    <t>WEESP</t>
  </si>
  <si>
    <t>WIJDEMEREN</t>
  </si>
  <si>
    <t>ANKEVEEN</t>
  </si>
  <si>
    <t>BREUKELEVEEN</t>
  </si>
  <si>
    <t>KORTENHOEF</t>
  </si>
  <si>
    <t>LOOSDRECHT</t>
  </si>
  <si>
    <t>NEDERHORST DEN BERG</t>
  </si>
  <si>
    <t>S GRAVELAND</t>
  </si>
  <si>
    <t>'S GRAVELAND</t>
  </si>
  <si>
    <t>'S-GRAVELAND</t>
  </si>
  <si>
    <t>S-GRAVELAND</t>
  </si>
  <si>
    <t>ZEEWOLDE</t>
  </si>
  <si>
    <t>Omgevingsdienst Groningen</t>
  </si>
  <si>
    <t>APPINGEDAM</t>
  </si>
  <si>
    <t>BEDUM</t>
  </si>
  <si>
    <t>NOORDWOLDE GN</t>
  </si>
  <si>
    <t>ONDERDENDAM</t>
  </si>
  <si>
    <t>ZUIDWOLDE GN</t>
  </si>
  <si>
    <t>EENRUM</t>
  </si>
  <si>
    <t>HORNHUIZEN</t>
  </si>
  <si>
    <t>HOUWERZIJL</t>
  </si>
  <si>
    <t>KLOOSTERBUREN</t>
  </si>
  <si>
    <t>LAUWERSOOG</t>
  </si>
  <si>
    <t>LEENS</t>
  </si>
  <si>
    <t>MENSINGEWEER</t>
  </si>
  <si>
    <t>NIEKERK DE MARNE</t>
  </si>
  <si>
    <t>PIETERBUREN</t>
  </si>
  <si>
    <t>SCHOUWERZIJL</t>
  </si>
  <si>
    <t>ULRUM</t>
  </si>
  <si>
    <t>VIERHUIZEN</t>
  </si>
  <si>
    <t>WARFHUIZEN</t>
  </si>
  <si>
    <t>WEHE DEN HOORN</t>
  </si>
  <si>
    <t>WEHE-DEN HOORN</t>
  </si>
  <si>
    <t>WESTERNIELAND</t>
  </si>
  <si>
    <t>ZOUTKAMP</t>
  </si>
  <si>
    <t>ZUURDIJK</t>
  </si>
  <si>
    <t>EEMSHAVEN</t>
  </si>
  <si>
    <t>EPPENHUIZEN</t>
  </si>
  <si>
    <t>KANTENS</t>
  </si>
  <si>
    <t>OLDENZIJL</t>
  </si>
  <si>
    <t>OOSTERNIELAND</t>
  </si>
  <si>
    <t>OUDESCHIP</t>
  </si>
  <si>
    <t>ROODESCHOOL</t>
  </si>
  <si>
    <t>ROTTUM GN</t>
  </si>
  <si>
    <t>STARTENHUIZEN</t>
  </si>
  <si>
    <t>STITSWERD</t>
  </si>
  <si>
    <t>UITHUIZEN</t>
  </si>
  <si>
    <t>UITHUIZERMEEDEN</t>
  </si>
  <si>
    <t>USQUERT</t>
  </si>
  <si>
    <t>WARFFUM</t>
  </si>
  <si>
    <t>ZANDEWEER</t>
  </si>
  <si>
    <t>GRONINGEN</t>
  </si>
  <si>
    <t>GROOTEGAST</t>
  </si>
  <si>
    <t>DOEZUM</t>
  </si>
  <si>
    <t>KORNHORN</t>
  </si>
  <si>
    <t>LUTJEGAST</t>
  </si>
  <si>
    <t>NIEKERK GROOTEGAST</t>
  </si>
  <si>
    <t>OLDEKERK</t>
  </si>
  <si>
    <t>OPENDE</t>
  </si>
  <si>
    <t>SEBALDEBUREN</t>
  </si>
  <si>
    <t>GLIMMEN</t>
  </si>
  <si>
    <t>HAREN GN</t>
  </si>
  <si>
    <t>NOORDLAREN</t>
  </si>
  <si>
    <t>ONNEN</t>
  </si>
  <si>
    <t>LEEK</t>
  </si>
  <si>
    <t>BOERAKKER GEM LEEK</t>
  </si>
  <si>
    <t>ENUMATIL</t>
  </si>
  <si>
    <t>LETTELBERT</t>
  </si>
  <si>
    <t>MIDWOLDE</t>
  </si>
  <si>
    <t>OOSTWOLD GEM LEEK</t>
  </si>
  <si>
    <t>TOLBERT</t>
  </si>
  <si>
    <t>ZEVENHUIZEN GN</t>
  </si>
  <si>
    <t>LOPPERSUM</t>
  </si>
  <si>
    <t>EENUM</t>
  </si>
  <si>
    <t>GARRELSWEER</t>
  </si>
  <si>
    <t>GARSTHUIZEN</t>
  </si>
  <si>
    <t>HUIZINGE</t>
  </si>
  <si>
    <t>LEERMENS</t>
  </si>
  <si>
    <t>MIDDELSTUM</t>
  </si>
  <si>
    <t>OOSTERWIJTWERD</t>
  </si>
  <si>
    <t>STARTENHUIZEN LOPP</t>
  </si>
  <si>
    <t>STEDUM</t>
  </si>
  <si>
    <t>T ZANDT GN</t>
  </si>
  <si>
    <t>'T ZANDT GN</t>
  </si>
  <si>
    <t>TOORNWERD</t>
  </si>
  <si>
    <t>WESTEREMDEN</t>
  </si>
  <si>
    <t>WESTERWIJTWERD</t>
  </si>
  <si>
    <t>WIRDUM GN</t>
  </si>
  <si>
    <t>ZEERIJP</t>
  </si>
  <si>
    <t>ZIJLDIJK</t>
  </si>
  <si>
    <t>MARUM</t>
  </si>
  <si>
    <t>BOERAKKER</t>
  </si>
  <si>
    <t>DE WILP GN</t>
  </si>
  <si>
    <t>JONKERSVAART</t>
  </si>
  <si>
    <t>LUCASWOLDE</t>
  </si>
  <si>
    <t>NIEBERT</t>
  </si>
  <si>
    <t>NOORDWIJK GN</t>
  </si>
  <si>
    <t>NUIS</t>
  </si>
  <si>
    <t>OLDAMBT</t>
  </si>
  <si>
    <t>BAD NIEUWESCHANS</t>
  </si>
  <si>
    <t>BEERTA</t>
  </si>
  <si>
    <t>BLAUWESTAD</t>
  </si>
  <si>
    <t>DRIEBORG</t>
  </si>
  <si>
    <t>FINSTERWOLDE</t>
  </si>
  <si>
    <t>HEILIGERLEE</t>
  </si>
  <si>
    <t>MIDWOLDA</t>
  </si>
  <si>
    <t>NIEUW BEERTA</t>
  </si>
  <si>
    <t>NIEUW SCHEEMDA</t>
  </si>
  <si>
    <t>NIEUW-BEERTA</t>
  </si>
  <si>
    <t>NIEUWOLDA</t>
  </si>
  <si>
    <t>NIEUW-SCHEEMDA</t>
  </si>
  <si>
    <t>OOSTWOLD GEM OLDAMBT</t>
  </si>
  <si>
    <t>OUDEZIJL</t>
  </si>
  <si>
    <t>SCHEEMDA</t>
  </si>
  <si>
    <t>T WAAR</t>
  </si>
  <si>
    <t>'T WAAR</t>
  </si>
  <si>
    <t>WESTERLEE GN</t>
  </si>
  <si>
    <t>WINSCHOTEN</t>
  </si>
  <si>
    <t>PEKELA</t>
  </si>
  <si>
    <t>NIEUWE PEKELA</t>
  </si>
  <si>
    <t>OUDE PEKELA</t>
  </si>
  <si>
    <t>STADSKANAAL</t>
  </si>
  <si>
    <t>ALTEVEER GN</t>
  </si>
  <si>
    <t>MUSSEL</t>
  </si>
  <si>
    <t>MUSSELKANAAL</t>
  </si>
  <si>
    <t>ONSTWEDDE</t>
  </si>
  <si>
    <t>VLEDDERVEEN GN</t>
  </si>
  <si>
    <t>TEN BOER</t>
  </si>
  <si>
    <t>GARMERWOLDE</t>
  </si>
  <si>
    <t>LELLENS</t>
  </si>
  <si>
    <t>SINT ANNEN</t>
  </si>
  <si>
    <t>TEN POST</t>
  </si>
  <si>
    <t>THESINGE</t>
  </si>
  <si>
    <t>WINNEWEER</t>
  </si>
  <si>
    <t>WOLTERSUM</t>
  </si>
  <si>
    <t>VEENDAM</t>
  </si>
  <si>
    <t>BORGERCOMPAGNIE</t>
  </si>
  <si>
    <t>WILDERVANK</t>
  </si>
  <si>
    <t>ADORP</t>
  </si>
  <si>
    <t>BAFLO</t>
  </si>
  <si>
    <t>DEN ANDEL</t>
  </si>
  <si>
    <t>EZINGE</t>
  </si>
  <si>
    <t>FEERWERD</t>
  </si>
  <si>
    <t>GARNWERD</t>
  </si>
  <si>
    <t>RASQUERT</t>
  </si>
  <si>
    <t>SAAXUMHUIZEN</t>
  </si>
  <si>
    <t>SAUWERD</t>
  </si>
  <si>
    <t>TINALLINGE</t>
  </si>
  <si>
    <t>WETSINGE</t>
  </si>
  <si>
    <t>WINSUM GN</t>
  </si>
  <si>
    <t>ZUIDHORN</t>
  </si>
  <si>
    <t>ADUARD</t>
  </si>
  <si>
    <t>BRILTIL</t>
  </si>
  <si>
    <t>DEN HAM GN</t>
  </si>
  <si>
    <t>DEN HORN</t>
  </si>
  <si>
    <t>GRIJPSKERK</t>
  </si>
  <si>
    <t>KOMMERZIJL</t>
  </si>
  <si>
    <t>LAUWERZIJL</t>
  </si>
  <si>
    <t>NIEHOVE</t>
  </si>
  <si>
    <t>NIEZIJL</t>
  </si>
  <si>
    <t>NOORDHORN</t>
  </si>
  <si>
    <t>OLDEHOVE</t>
  </si>
  <si>
    <t>PIETERZIJL</t>
  </si>
  <si>
    <t>SAAKSUM</t>
  </si>
  <si>
    <t>VISVLIET</t>
  </si>
  <si>
    <t>Omgevingsdienst IJmond</t>
  </si>
  <si>
    <t>BEEMSTER</t>
  </si>
  <si>
    <t>MIDDENBEEMSTER</t>
  </si>
  <si>
    <t>NOORDBEEMSTER</t>
  </si>
  <si>
    <t>WESTBEEMSTER</t>
  </si>
  <si>
    <t>ZUIDOOSTBEEMSTER</t>
  </si>
  <si>
    <t>BEVERWIJK</t>
  </si>
  <si>
    <t>WIJK AAN ZEE</t>
  </si>
  <si>
    <t>BLOEMENDAAL</t>
  </si>
  <si>
    <t>AERDENHOUT</t>
  </si>
  <si>
    <t>BENNEBROEK</t>
  </si>
  <si>
    <t>OVERVEEN</t>
  </si>
  <si>
    <t>VOGELENZANG</t>
  </si>
  <si>
    <t>EDAM-VOLENDAM</t>
  </si>
  <si>
    <t>EDAM</t>
  </si>
  <si>
    <t>PURMER</t>
  </si>
  <si>
    <t>VOLENDAM</t>
  </si>
  <si>
    <t>HAARLEM</t>
  </si>
  <si>
    <t>SPAARNDAM GEM. HAARLEM</t>
  </si>
  <si>
    <t>SPAARNDAM HAARLEM</t>
  </si>
  <si>
    <t>HAARLEMMERLIEDE</t>
  </si>
  <si>
    <t>HALFWEG NH</t>
  </si>
  <si>
    <t>SPAARNDAM</t>
  </si>
  <si>
    <t>HEEMSKERK</t>
  </si>
  <si>
    <t>HEEMSTEDE</t>
  </si>
  <si>
    <t>LANDSMEER</t>
  </si>
  <si>
    <t>DEN ILP</t>
  </si>
  <si>
    <t>PURMERLAND</t>
  </si>
  <si>
    <t>NOORDWIJKERHOUT</t>
  </si>
  <si>
    <t>DE ZILK</t>
  </si>
  <si>
    <t>OOSTZAAN</t>
  </si>
  <si>
    <t>PURMEREND</t>
  </si>
  <si>
    <t>UITGEEST</t>
  </si>
  <si>
    <t>VELSEN</t>
  </si>
  <si>
    <t>DRIEHUIS NH</t>
  </si>
  <si>
    <t>IJMUIDEN</t>
  </si>
  <si>
    <t>SANTPOORT-NOORD</t>
  </si>
  <si>
    <t>SANTPOORT-ZUID</t>
  </si>
  <si>
    <t>VELSEN-NOORD</t>
  </si>
  <si>
    <t>VELSEN-ZUID</t>
  </si>
  <si>
    <t>VELSERBROEK</t>
  </si>
  <si>
    <t>WATERLAND</t>
  </si>
  <si>
    <t>BROEK IN WATERLAND</t>
  </si>
  <si>
    <t>ILPENDAM</t>
  </si>
  <si>
    <t>KATWOUDE</t>
  </si>
  <si>
    <t>MARKEN</t>
  </si>
  <si>
    <t>MONNICKENDAM</t>
  </si>
  <si>
    <t>UITDAM</t>
  </si>
  <si>
    <t>WATERGANG</t>
  </si>
  <si>
    <t>ZUIDERWOUDE</t>
  </si>
  <si>
    <t>WORMERLAND</t>
  </si>
  <si>
    <t>JISP</t>
  </si>
  <si>
    <t>OOSTKNOLLENDAM</t>
  </si>
  <si>
    <t>SPIJKERBOOR NH</t>
  </si>
  <si>
    <t>WIJDEWORMER</t>
  </si>
  <si>
    <t>WORMER</t>
  </si>
  <si>
    <t>ZANDVOORT</t>
  </si>
  <si>
    <t>BENTVELD</t>
  </si>
  <si>
    <t>BEETS NH</t>
  </si>
  <si>
    <t>HOBREDE</t>
  </si>
  <si>
    <t>KWADIJK</t>
  </si>
  <si>
    <t>MIDDELIE</t>
  </si>
  <si>
    <t>OOSTHUIZEN</t>
  </si>
  <si>
    <t>SCHARDAM</t>
  </si>
  <si>
    <t>WARDER</t>
  </si>
  <si>
    <t>Omgevingsdienst Midden- en West-Brabant</t>
  </si>
  <si>
    <t>BABYLONIENBROEK</t>
  </si>
  <si>
    <t>DRONGELEN</t>
  </si>
  <si>
    <t>EETHEN</t>
  </si>
  <si>
    <t>GENDEREN</t>
  </si>
  <si>
    <t>MEEUWEN</t>
  </si>
  <si>
    <t>VEEN</t>
  </si>
  <si>
    <t>WIJK EN AALBURG</t>
  </si>
  <si>
    <t>ALPHEN-CHAAM</t>
  </si>
  <si>
    <t>ALPHEN NB</t>
  </si>
  <si>
    <t>BAVEL AC</t>
  </si>
  <si>
    <t>CHAAM</t>
  </si>
  <si>
    <t>GALDER</t>
  </si>
  <si>
    <t>STRIJBEEK</t>
  </si>
  <si>
    <t>ULVENHOUT AC</t>
  </si>
  <si>
    <t>BAARLE-NASSAU</t>
  </si>
  <si>
    <t>BAARLE NASSAU</t>
  </si>
  <si>
    <t>CASTELRE</t>
  </si>
  <si>
    <t>ULICOTEN</t>
  </si>
  <si>
    <t>BERGEN OP ZOOM</t>
  </si>
  <si>
    <t>HALSTEREN</t>
  </si>
  <si>
    <t>LEPELSTRAAT</t>
  </si>
  <si>
    <t>BREDA</t>
  </si>
  <si>
    <t>BAVEL</t>
  </si>
  <si>
    <t>PRINSENBEEK</t>
  </si>
  <si>
    <t>TETERINGEN</t>
  </si>
  <si>
    <t>ULVENHOUT</t>
  </si>
  <si>
    <t>DONGEN</t>
  </si>
  <si>
    <t>'S GRAVENMOER</t>
  </si>
  <si>
    <t>'S-GRAVENMOER</t>
  </si>
  <si>
    <t>DRIMMELEN</t>
  </si>
  <si>
    <t>HOOGE ZWALUWE</t>
  </si>
  <si>
    <t>LAGE ZWALUWE</t>
  </si>
  <si>
    <t>MADE</t>
  </si>
  <si>
    <t>TERHEIJDEN</t>
  </si>
  <si>
    <t>WAGENBERG</t>
  </si>
  <si>
    <t>ZEVENBERGSCHEN HOEK DRI</t>
  </si>
  <si>
    <t>ETTEN-LEUR</t>
  </si>
  <si>
    <t>GEERTRUIDENBERG</t>
  </si>
  <si>
    <t>RAAMSDONK</t>
  </si>
  <si>
    <t>RAAMSDONKSVEER</t>
  </si>
  <si>
    <t>GILZE EN RIJEN</t>
  </si>
  <si>
    <t>GILZE</t>
  </si>
  <si>
    <t>HULTEN</t>
  </si>
  <si>
    <t>MOLENSCHOT</t>
  </si>
  <si>
    <t>RIJEN</t>
  </si>
  <si>
    <t>GOIRLE</t>
  </si>
  <si>
    <t>RIEL</t>
  </si>
  <si>
    <t>HALDERBERGE</t>
  </si>
  <si>
    <t>BOSSCHENHOOFD</t>
  </si>
  <si>
    <t>HOEVEN</t>
  </si>
  <si>
    <t>OUD GASTEL</t>
  </si>
  <si>
    <t>OUDENBOSCH</t>
  </si>
  <si>
    <t>STAMPERSGAT</t>
  </si>
  <si>
    <t>HEUSDEN</t>
  </si>
  <si>
    <t>DRUNEN</t>
  </si>
  <si>
    <t>ELSHOUT</t>
  </si>
  <si>
    <t>HAARSTEEG</t>
  </si>
  <si>
    <t>HEUSDEN GEM HEUSDEN</t>
  </si>
  <si>
    <t>NIEUWKUIJK</t>
  </si>
  <si>
    <t>VLIJMEN</t>
  </si>
  <si>
    <t>HILVARENBEEK</t>
  </si>
  <si>
    <t>BIEST HOUTAKKER</t>
  </si>
  <si>
    <t>BIEST-HOUTAKKER</t>
  </si>
  <si>
    <t>DIESSEN</t>
  </si>
  <si>
    <t>ESBEEK</t>
  </si>
  <si>
    <t>HAGHORST</t>
  </si>
  <si>
    <t>LOON OP ZAND</t>
  </si>
  <si>
    <t>DE MOER</t>
  </si>
  <si>
    <t>KAATSHEUVEL</t>
  </si>
  <si>
    <t>MOERDIJK</t>
  </si>
  <si>
    <t>FIJNAART</t>
  </si>
  <si>
    <t>HEIJNINGEN</t>
  </si>
  <si>
    <t>KLUNDERT</t>
  </si>
  <si>
    <t>LANGEWEG</t>
  </si>
  <si>
    <t>NOORDHOEK</t>
  </si>
  <si>
    <t>OUDEMOLEN NB</t>
  </si>
  <si>
    <t>STANDDAARBUITEN</t>
  </si>
  <si>
    <t>WILLEMSTAD NB</t>
  </si>
  <si>
    <t>ZEVENBERGEN</t>
  </si>
  <si>
    <t>ZEVENBERGSCHEN HOEK</t>
  </si>
  <si>
    <t>OISTERWIJK</t>
  </si>
  <si>
    <t>HEUKELOM NB</t>
  </si>
  <si>
    <t>MOERGESTEL</t>
  </si>
  <si>
    <t>OOSTERHOUT</t>
  </si>
  <si>
    <t>DEN HOUT NB</t>
  </si>
  <si>
    <t>DORST</t>
  </si>
  <si>
    <t>OOSTEIND</t>
  </si>
  <si>
    <t>OOSTERHOUT NB</t>
  </si>
  <si>
    <t>ROOSENDAAL</t>
  </si>
  <si>
    <t>HEERLE</t>
  </si>
  <si>
    <t>MOERSTRATEN</t>
  </si>
  <si>
    <t>NISPEN</t>
  </si>
  <si>
    <t>WOUW</t>
  </si>
  <si>
    <t>WOUWSE PLANTAGE</t>
  </si>
  <si>
    <t>RUCPHEN</t>
  </si>
  <si>
    <t>SCHIJF</t>
  </si>
  <si>
    <t>SINT WILLEBRORD</t>
  </si>
  <si>
    <t>SPRUNDEL</t>
  </si>
  <si>
    <t>ST. WILLEBRORD</t>
  </si>
  <si>
    <t>ZEGGE</t>
  </si>
  <si>
    <t>STEENBERGEN</t>
  </si>
  <si>
    <t>DE HEEN</t>
  </si>
  <si>
    <t>DINTELOORD</t>
  </si>
  <si>
    <t>KRUISLAND</t>
  </si>
  <si>
    <t>NIEUW VOSSEMEER</t>
  </si>
  <si>
    <t>NIEUW-VOSSEMEER</t>
  </si>
  <si>
    <t>STEENBERGEN NB</t>
  </si>
  <si>
    <t>TILBURG</t>
  </si>
  <si>
    <t>BERKEL-ENSCHOT</t>
  </si>
  <si>
    <t>UDENHOUT</t>
  </si>
  <si>
    <t>WAALWIJK</t>
  </si>
  <si>
    <t>SPRANG-CAPELLE</t>
  </si>
  <si>
    <t>WASPIK</t>
  </si>
  <si>
    <t>WERKENDAM</t>
  </si>
  <si>
    <t>DUSSEN</t>
  </si>
  <si>
    <t>HANK</t>
  </si>
  <si>
    <t>NIEUWENDIJK NB</t>
  </si>
  <si>
    <t>SLEEUWIJK</t>
  </si>
  <si>
    <t>WOENSDRECHT</t>
  </si>
  <si>
    <t>HOOGERHEIDE</t>
  </si>
  <si>
    <t>HUIJBERGEN</t>
  </si>
  <si>
    <t>OSSENDRECHT</t>
  </si>
  <si>
    <t>PUTTE</t>
  </si>
  <si>
    <t>WOUDRICHEM</t>
  </si>
  <si>
    <t>ALMKERK</t>
  </si>
  <si>
    <t>ANDEL</t>
  </si>
  <si>
    <t>GIESSEN</t>
  </si>
  <si>
    <t>RIJSWIJK NB</t>
  </si>
  <si>
    <t>UITWIJK</t>
  </si>
  <si>
    <t>WAARDHUIZEN</t>
  </si>
  <si>
    <t>ZUNDERT</t>
  </si>
  <si>
    <t>ACHTMAAL</t>
  </si>
  <si>
    <t>KLEIN ZUNDERT</t>
  </si>
  <si>
    <t>RIJSBERGEN</t>
  </si>
  <si>
    <t>WERNHOUT</t>
  </si>
  <si>
    <t>Omgevingsdienst Noord-Veluwe</t>
  </si>
  <si>
    <t>ELBURG</t>
  </si>
  <si>
    <t>DOORNSPIJK</t>
  </si>
  <si>
    <t>T HARDE</t>
  </si>
  <si>
    <t>'T HARDE</t>
  </si>
  <si>
    <t>ERMELO</t>
  </si>
  <si>
    <t>HARDERWIJK</t>
  </si>
  <si>
    <t>HIERDEN</t>
  </si>
  <si>
    <t>HATTEM</t>
  </si>
  <si>
    <t>HEERDE</t>
  </si>
  <si>
    <t>VEESSEN</t>
  </si>
  <si>
    <t>VORCHTEN</t>
  </si>
  <si>
    <t>WAPENVELD</t>
  </si>
  <si>
    <t>NUNSPEET</t>
  </si>
  <si>
    <t>ELSPEET</t>
  </si>
  <si>
    <t>HULSHORST</t>
  </si>
  <si>
    <t>VIERHOUTEN</t>
  </si>
  <si>
    <t>OLDEBROEK</t>
  </si>
  <si>
    <t>HATTEMERBROEK</t>
  </si>
  <si>
    <t>NOORDEINDE GLD</t>
  </si>
  <si>
    <t>OOSTERWOLDE GLD</t>
  </si>
  <si>
    <t>T LOO OLDEBROEK</t>
  </si>
  <si>
    <t>'T LOO OLDEBROEK</t>
  </si>
  <si>
    <t>WEZEP</t>
  </si>
  <si>
    <t>PUTTEN</t>
  </si>
  <si>
    <t>Omgevingsdienst Regio Arnhem</t>
  </si>
  <si>
    <t>ARNHEM</t>
  </si>
  <si>
    <t>DOESBURG</t>
  </si>
  <si>
    <t>DUIVEN</t>
  </si>
  <si>
    <t>GROESSEN</t>
  </si>
  <si>
    <t>LOO GLD</t>
  </si>
  <si>
    <t>LINGEWAARD</t>
  </si>
  <si>
    <t>ANGEREN</t>
  </si>
  <si>
    <t>BEMMEL</t>
  </si>
  <si>
    <t>DOORNENBURG</t>
  </si>
  <si>
    <t>GENDT</t>
  </si>
  <si>
    <t>HAALDEREN</t>
  </si>
  <si>
    <t>HUISSEN</t>
  </si>
  <si>
    <t>RESSEN</t>
  </si>
  <si>
    <t>OVERBETUWE</t>
  </si>
  <si>
    <t>ANDELST</t>
  </si>
  <si>
    <t>DRIEL</t>
  </si>
  <si>
    <t>ELST GLD</t>
  </si>
  <si>
    <t>HEMMEN</t>
  </si>
  <si>
    <t>HERVELD</t>
  </si>
  <si>
    <t>HETEREN</t>
  </si>
  <si>
    <t>HOMOET</t>
  </si>
  <si>
    <t>OOSTERHOUT GLD</t>
  </si>
  <si>
    <t>RANDWIJK</t>
  </si>
  <si>
    <t>SLIJK-EWIJK</t>
  </si>
  <si>
    <t>VALBURG</t>
  </si>
  <si>
    <t>ZETTEN</t>
  </si>
  <si>
    <t>RENKUM</t>
  </si>
  <si>
    <t>DOORWERTH</t>
  </si>
  <si>
    <t>HEELSUM</t>
  </si>
  <si>
    <t>HEVEADORP</t>
  </si>
  <si>
    <t>OOSTERBEEK</t>
  </si>
  <si>
    <t>WOLFHEZE</t>
  </si>
  <si>
    <t>RHEDEN</t>
  </si>
  <si>
    <t>DE STEEG</t>
  </si>
  <si>
    <t>DIEREN</t>
  </si>
  <si>
    <t>ELLECOM</t>
  </si>
  <si>
    <t>LAAG SOEREN</t>
  </si>
  <si>
    <t>LAAG-SOEREN</t>
  </si>
  <si>
    <t>SPANKEREN</t>
  </si>
  <si>
    <t>VELP GLD</t>
  </si>
  <si>
    <t>ROZENDAAL</t>
  </si>
  <si>
    <t>WESTERVOORT</t>
  </si>
  <si>
    <t>ZEVENAAR</t>
  </si>
  <si>
    <t>ANGERLO</t>
  </si>
  <si>
    <t>BABBERICH</t>
  </si>
  <si>
    <t>GIESBEEK</t>
  </si>
  <si>
    <t>LATHUM</t>
  </si>
  <si>
    <t>Omgevingsdienst Regio Nijmegen</t>
  </si>
  <si>
    <t>BERG EN DAL</t>
  </si>
  <si>
    <t>BEEK-UBBERGEN</t>
  </si>
  <si>
    <t>BEUNINGEN</t>
  </si>
  <si>
    <t>BEUNINGEN GLD</t>
  </si>
  <si>
    <t>EWIJK</t>
  </si>
  <si>
    <t>WEURT</t>
  </si>
  <si>
    <t>WINSSEN</t>
  </si>
  <si>
    <t>DRUTEN</t>
  </si>
  <si>
    <t>AFFERDEN GLD</t>
  </si>
  <si>
    <t>DEEST</t>
  </si>
  <si>
    <t>HORSSEN</t>
  </si>
  <si>
    <t>PUIFLIJK</t>
  </si>
  <si>
    <t>GROESBEEK</t>
  </si>
  <si>
    <t>HEILIG LANDSTICHTING</t>
  </si>
  <si>
    <t>HEUMEN</t>
  </si>
  <si>
    <t>MALDEN</t>
  </si>
  <si>
    <t>NEDERASSELT</t>
  </si>
  <si>
    <t>OVERASSELT</t>
  </si>
  <si>
    <t>NIJMEGEN</t>
  </si>
  <si>
    <t>LENT</t>
  </si>
  <si>
    <t>WIJCHEN</t>
  </si>
  <si>
    <t>BALGOIJ</t>
  </si>
  <si>
    <t>BATENBURG</t>
  </si>
  <si>
    <t>BERGHAREN</t>
  </si>
  <si>
    <t>HERNEN</t>
  </si>
  <si>
    <t>LEUR</t>
  </si>
  <si>
    <t>NIFTRIK</t>
  </si>
  <si>
    <t>Omgevingsdienst Regio Utrecht</t>
  </si>
  <si>
    <t>BUNNIK</t>
  </si>
  <si>
    <t>ODIJK</t>
  </si>
  <si>
    <t>WERKHOVEN</t>
  </si>
  <si>
    <t>DE BILT</t>
  </si>
  <si>
    <t>BILTHOVEN</t>
  </si>
  <si>
    <t>GROENEKAN</t>
  </si>
  <si>
    <t>HOLLANDSCHE RADING</t>
  </si>
  <si>
    <t>MAARTENSDIJK</t>
  </si>
  <si>
    <t>WESTBROEK</t>
  </si>
  <si>
    <t>DE RONDE VENEN</t>
  </si>
  <si>
    <t>ABCOUDE</t>
  </si>
  <si>
    <t>AMSTELHOEK</t>
  </si>
  <si>
    <t>BAAMBRUGGE</t>
  </si>
  <si>
    <t>DE HOEF</t>
  </si>
  <si>
    <t>MIJDRECHT</t>
  </si>
  <si>
    <t>VINKEVEEN</t>
  </si>
  <si>
    <t>WAVERVEEN</t>
  </si>
  <si>
    <t>WILNIS</t>
  </si>
  <si>
    <t>IJSSELSTEIN</t>
  </si>
  <si>
    <t>IJSSELSTEIN UT</t>
  </si>
  <si>
    <t>MONTFOORT</t>
  </si>
  <si>
    <t>LINSCHOTEN</t>
  </si>
  <si>
    <t>OUDEWATER</t>
  </si>
  <si>
    <t>HEKENDORP</t>
  </si>
  <si>
    <t>PAPEKOP</t>
  </si>
  <si>
    <t>SNELREWAARD</t>
  </si>
  <si>
    <t>RENSWOUDE</t>
  </si>
  <si>
    <t>RHENEN</t>
  </si>
  <si>
    <t>ELST UT</t>
  </si>
  <si>
    <t>STICHTSE VECHT</t>
  </si>
  <si>
    <t>BREUKELEN UT</t>
  </si>
  <si>
    <t>KOCKENGEN</t>
  </si>
  <si>
    <t>LOENEN AAN DE VECHT</t>
  </si>
  <si>
    <t>LOENERSLOOT</t>
  </si>
  <si>
    <t>MAARSSEN</t>
  </si>
  <si>
    <t>NIEUWER TER AA</t>
  </si>
  <si>
    <t>NIEUWERSLUIS</t>
  </si>
  <si>
    <t>NIGTEVECHT</t>
  </si>
  <si>
    <t>OUD ZUILEN</t>
  </si>
  <si>
    <t>TIENHOVEN UT</t>
  </si>
  <si>
    <t>VREELAND</t>
  </si>
  <si>
    <t>UTRECHTSE HEUVELRUG</t>
  </si>
  <si>
    <t>AMERONGEN</t>
  </si>
  <si>
    <t>DOORN</t>
  </si>
  <si>
    <t>DRIEBERGEN-RIJSENBURG</t>
  </si>
  <si>
    <t>LEERSUM</t>
  </si>
  <si>
    <t>MAARN</t>
  </si>
  <si>
    <t>MAARSBERGEN</t>
  </si>
  <si>
    <t>OVERBERG</t>
  </si>
  <si>
    <t>VEENENDAAL</t>
  </si>
  <si>
    <t>EVERDINGEN</t>
  </si>
  <si>
    <t>HAGESTEIN</t>
  </si>
  <si>
    <t>OSSENWAARD UT</t>
  </si>
  <si>
    <t>VIANEN UT</t>
  </si>
  <si>
    <t>ZIJDERVELD</t>
  </si>
  <si>
    <t>WIJK BIJ DUURSTEDE</t>
  </si>
  <si>
    <t>COTHEN</t>
  </si>
  <si>
    <t>LANGBROEK</t>
  </si>
  <si>
    <t>WOERDEN</t>
  </si>
  <si>
    <t>HARMELEN</t>
  </si>
  <si>
    <t>KAMERIK</t>
  </si>
  <si>
    <t>ZEGVELD</t>
  </si>
  <si>
    <t>ZEIST</t>
  </si>
  <si>
    <t>AUSTERLITZ</t>
  </si>
  <si>
    <t>BOSCH EN DUIN</t>
  </si>
  <si>
    <t>DEN DOLDER</t>
  </si>
  <si>
    <t>HUIS TER HEIDE UT</t>
  </si>
  <si>
    <t>Omgevingsdienst Rivierenland</t>
  </si>
  <si>
    <t>BUREN</t>
  </si>
  <si>
    <t>ASCH</t>
  </si>
  <si>
    <t>BEUSICHEM</t>
  </si>
  <si>
    <t>BUREN GLD</t>
  </si>
  <si>
    <t>ECK EN WIEL</t>
  </si>
  <si>
    <t>ERICHEM</t>
  </si>
  <si>
    <t>INGEN</t>
  </si>
  <si>
    <t>KAPEL AVEZAATH BUREN</t>
  </si>
  <si>
    <t>KERK AVEZAATH</t>
  </si>
  <si>
    <t>KERK-AVEZAATH</t>
  </si>
  <si>
    <t>LIENDEN</t>
  </si>
  <si>
    <t>MAURIK</t>
  </si>
  <si>
    <t>OMMEREN</t>
  </si>
  <si>
    <t>RAVENSWAAIJ</t>
  </si>
  <si>
    <t>RIJSWIJK GLD</t>
  </si>
  <si>
    <t>ZOELEN</t>
  </si>
  <si>
    <t>ZOELMOND</t>
  </si>
  <si>
    <t>CULEMBORG</t>
  </si>
  <si>
    <t>GELDERMALSEN</t>
  </si>
  <si>
    <t>ACQUOY</t>
  </si>
  <si>
    <t>BEESD</t>
  </si>
  <si>
    <t>BUURMALSEN</t>
  </si>
  <si>
    <t>DEIL</t>
  </si>
  <si>
    <t>ENSPIJK</t>
  </si>
  <si>
    <t>GELLICUM</t>
  </si>
  <si>
    <t>METEREN</t>
  </si>
  <si>
    <t>RHENOY</t>
  </si>
  <si>
    <t>RUMPT</t>
  </si>
  <si>
    <t>TRICHT</t>
  </si>
  <si>
    <t>ASPEREN</t>
  </si>
  <si>
    <t>HERWIJNEN</t>
  </si>
  <si>
    <t>HEUKELUM</t>
  </si>
  <si>
    <t>SPIJK GEM LINGEWAAL</t>
  </si>
  <si>
    <t>VUREN</t>
  </si>
  <si>
    <t>MAASDRIEL</t>
  </si>
  <si>
    <t>ALEM</t>
  </si>
  <si>
    <t>AMMERZODEN</t>
  </si>
  <si>
    <t>HEDEL</t>
  </si>
  <si>
    <t>HEEREWAARDEN</t>
  </si>
  <si>
    <t>HOENZADRIEL</t>
  </si>
  <si>
    <t>HURWENEN</t>
  </si>
  <si>
    <t>KERKDRIEL</t>
  </si>
  <si>
    <t>ROSSUM GLD</t>
  </si>
  <si>
    <t>VELDDRIEL</t>
  </si>
  <si>
    <t>WELL GLD</t>
  </si>
  <si>
    <t>NEDER-BETUWE</t>
  </si>
  <si>
    <t>DODEWAARD</t>
  </si>
  <si>
    <t>ECHTELD</t>
  </si>
  <si>
    <t>IJZENDOORN</t>
  </si>
  <si>
    <t>KESTEREN</t>
  </si>
  <si>
    <t>OCHTEN</t>
  </si>
  <si>
    <t>OPHEUSDEN</t>
  </si>
  <si>
    <t>NEERIJNEN</t>
  </si>
  <si>
    <t>EST</t>
  </si>
  <si>
    <t>HAAFTEN</t>
  </si>
  <si>
    <t>HEESSELT</t>
  </si>
  <si>
    <t>HELLOUW</t>
  </si>
  <si>
    <t>OPHEMERT</t>
  </si>
  <si>
    <t>OPIJNEN</t>
  </si>
  <si>
    <t>TUIL</t>
  </si>
  <si>
    <t>VARIK</t>
  </si>
  <si>
    <t>WAARDENBURG</t>
  </si>
  <si>
    <t>TIEL</t>
  </si>
  <si>
    <t>KAPEL AVEZAATH</t>
  </si>
  <si>
    <t>KERK AVEZAATH TIEL</t>
  </si>
  <si>
    <t>WADENOIJEN</t>
  </si>
  <si>
    <t>ZENNEWIJNEN</t>
  </si>
  <si>
    <t>WEST MAAS EN WAAL</t>
  </si>
  <si>
    <t>ALPHEN GLD</t>
  </si>
  <si>
    <t>ALTFORST</t>
  </si>
  <si>
    <t>APPELTERN</t>
  </si>
  <si>
    <t>BENEDEN LEEUWEN</t>
  </si>
  <si>
    <t>BENEDEN-LEEUWEN</t>
  </si>
  <si>
    <t>BOVEN LEEUWEN</t>
  </si>
  <si>
    <t>BOVEN-LEEUWEN</t>
  </si>
  <si>
    <t>DREUMEL</t>
  </si>
  <si>
    <t>MAASBOMMEL</t>
  </si>
  <si>
    <t>WAMEL</t>
  </si>
  <si>
    <t>ZALTBOMMEL</t>
  </si>
  <si>
    <t>AALST GLD</t>
  </si>
  <si>
    <t>BERN</t>
  </si>
  <si>
    <t>BRAKEL</t>
  </si>
  <si>
    <t>BRUCHEM</t>
  </si>
  <si>
    <t>DELWIJNEN</t>
  </si>
  <si>
    <t>GAMEREN</t>
  </si>
  <si>
    <t>KERKWIJK</t>
  </si>
  <si>
    <t>NEDERHEMERT</t>
  </si>
  <si>
    <t>NIEUWAAL</t>
  </si>
  <si>
    <t>POEDEROIJEN</t>
  </si>
  <si>
    <t>ZUILICHEM</t>
  </si>
  <si>
    <t>RUD Drenthe</t>
  </si>
  <si>
    <t>AA EN HUNZE</t>
  </si>
  <si>
    <t>AMEN</t>
  </si>
  <si>
    <t>ANDEREN</t>
  </si>
  <si>
    <t>ANLOO</t>
  </si>
  <si>
    <t>ANNEN</t>
  </si>
  <si>
    <t>ANNERVEENSCHEKAN</t>
  </si>
  <si>
    <t>BALLOERVELD</t>
  </si>
  <si>
    <t>BALLOO</t>
  </si>
  <si>
    <t>DEURZE</t>
  </si>
  <si>
    <t>EEXT</t>
  </si>
  <si>
    <t>EEXTERVEEN</t>
  </si>
  <si>
    <t>EEXTERVEENSCHEKAN</t>
  </si>
  <si>
    <t>EEXTERVEENSCHEKANAAL</t>
  </si>
  <si>
    <t>EEXTERZANDVOORT</t>
  </si>
  <si>
    <t>EKEHAAR</t>
  </si>
  <si>
    <t>ELDERSLOO</t>
  </si>
  <si>
    <t>ELEVELD</t>
  </si>
  <si>
    <t>GASSELTE</t>
  </si>
  <si>
    <t>GASSELTERNIJVEEN</t>
  </si>
  <si>
    <t>GASSELTERNIJVEENSCHEMOND</t>
  </si>
  <si>
    <t>GASTEREN</t>
  </si>
  <si>
    <t>GEELBROEK</t>
  </si>
  <si>
    <t>GIETEN</t>
  </si>
  <si>
    <t>GIETERVEEN</t>
  </si>
  <si>
    <t>GROLLOO</t>
  </si>
  <si>
    <t>MARWIJKSOORD</t>
  </si>
  <si>
    <t>NIEUW ANNERVEEN</t>
  </si>
  <si>
    <t>NIEUW-ANNERVEEN</t>
  </si>
  <si>
    <t>NIEUWEDIEP</t>
  </si>
  <si>
    <t>NIJLANDE</t>
  </si>
  <si>
    <t>NOOITGEDACHT</t>
  </si>
  <si>
    <t>OUD ANNERVEEN</t>
  </si>
  <si>
    <t>PAPENVOORT</t>
  </si>
  <si>
    <t>ROLDE</t>
  </si>
  <si>
    <t>SCHIPBORG</t>
  </si>
  <si>
    <t>SCHOONLOO</t>
  </si>
  <si>
    <t>SPIJKERBOOR DR</t>
  </si>
  <si>
    <t>VREDENHEIM</t>
  </si>
  <si>
    <t>ASSEN</t>
  </si>
  <si>
    <t>LOON</t>
  </si>
  <si>
    <t>RHEE</t>
  </si>
  <si>
    <t>TER AARD</t>
  </si>
  <si>
    <t>UBBENA</t>
  </si>
  <si>
    <t>ZEIJERVEEN</t>
  </si>
  <si>
    <t>ZEIJERVELD</t>
  </si>
  <si>
    <t>BORGER-ODOORN</t>
  </si>
  <si>
    <t>1E EXLOERMOND</t>
  </si>
  <si>
    <t>2E EXLOERMOND</t>
  </si>
  <si>
    <t>2E VALTHERMOND</t>
  </si>
  <si>
    <t>2E-EXLOERMOND</t>
  </si>
  <si>
    <t>2E-VALTHERMOND</t>
  </si>
  <si>
    <t>BORGER</t>
  </si>
  <si>
    <t>BRONNEGER</t>
  </si>
  <si>
    <t>BRONNEGERVEEN</t>
  </si>
  <si>
    <t>BUINEN</t>
  </si>
  <si>
    <t>BUINERVEEN</t>
  </si>
  <si>
    <t>DROUWEN</t>
  </si>
  <si>
    <t>DROUWENERMOND</t>
  </si>
  <si>
    <t>DROUWENERVEEN</t>
  </si>
  <si>
    <t>EERSTE EXLOERMOND</t>
  </si>
  <si>
    <t>EES</t>
  </si>
  <si>
    <t>EESERGROEN</t>
  </si>
  <si>
    <t>EESERVEEN</t>
  </si>
  <si>
    <t>ELLERTSHAAR</t>
  </si>
  <si>
    <t>EXLOERVEEN</t>
  </si>
  <si>
    <t>EXLOO</t>
  </si>
  <si>
    <t>KLIJNDIJK</t>
  </si>
  <si>
    <t>NIEUW BUINEN</t>
  </si>
  <si>
    <t>NIEUW-BUINEN</t>
  </si>
  <si>
    <t>ODOORN</t>
  </si>
  <si>
    <t>ODOORNERVEEN</t>
  </si>
  <si>
    <t>TWEEDE EXLOERMOND</t>
  </si>
  <si>
    <t>TWEEDE VALTHERMOND</t>
  </si>
  <si>
    <t>VALTHE</t>
  </si>
  <si>
    <t>VALTHERMOND</t>
  </si>
  <si>
    <t>WESTDORP</t>
  </si>
  <si>
    <t>ZANDBERG DR</t>
  </si>
  <si>
    <t>COEVORDEN</t>
  </si>
  <si>
    <t>AALDEN</t>
  </si>
  <si>
    <t>BENNEVELD</t>
  </si>
  <si>
    <t>DALEN</t>
  </si>
  <si>
    <t>DALERPEEL</t>
  </si>
  <si>
    <t>DALERVEEN</t>
  </si>
  <si>
    <t>DE KIEL</t>
  </si>
  <si>
    <t>DIPHOORN</t>
  </si>
  <si>
    <t>ERM</t>
  </si>
  <si>
    <t>GEES</t>
  </si>
  <si>
    <t>GEESBRUG</t>
  </si>
  <si>
    <t>HOLSLOOT</t>
  </si>
  <si>
    <t>MEPPEN</t>
  </si>
  <si>
    <t>NIEUWLANDE COEVORDEN</t>
  </si>
  <si>
    <t>NOORD SLEEN</t>
  </si>
  <si>
    <t>NOORD-SLEEN</t>
  </si>
  <si>
    <t>OOSTERHESSELEN</t>
  </si>
  <si>
    <t>SCHOONOORD</t>
  </si>
  <si>
    <t>SLEEN</t>
  </si>
  <si>
    <t>STIELTJESKANAAL</t>
  </si>
  <si>
    <t>T HAANTJE</t>
  </si>
  <si>
    <t>'T HAANTJE</t>
  </si>
  <si>
    <t>WACHTUM</t>
  </si>
  <si>
    <t>WEZUP</t>
  </si>
  <si>
    <t>WEZUPERBRUG</t>
  </si>
  <si>
    <t>ZWEELOO</t>
  </si>
  <si>
    <t>ZWINDEREN</t>
  </si>
  <si>
    <t>DE WOLDEN</t>
  </si>
  <si>
    <t>ALTEVEER GEM DE WOLDEN</t>
  </si>
  <si>
    <t>ANSEN</t>
  </si>
  <si>
    <t>DE WIJK</t>
  </si>
  <si>
    <t>DROGTEROPSLAGEN</t>
  </si>
  <si>
    <t>ECHTEN DR</t>
  </si>
  <si>
    <t>EURSINGE GEM DE WOLDEN</t>
  </si>
  <si>
    <t>KERKENVELD</t>
  </si>
  <si>
    <t>KOEKANGE</t>
  </si>
  <si>
    <t>LINDE DR</t>
  </si>
  <si>
    <t>RUINEN</t>
  </si>
  <si>
    <t>RUINERWOLD</t>
  </si>
  <si>
    <t>VEENINGEN</t>
  </si>
  <si>
    <t>ZUIDWOLDE DR</t>
  </si>
  <si>
    <t>EMMEN</t>
  </si>
  <si>
    <t>BARGER COMPASCUUM</t>
  </si>
  <si>
    <t>BARGER-COMPASCUUM</t>
  </si>
  <si>
    <t>EMMER COMPASCUUM</t>
  </si>
  <si>
    <t>EMMER-COMPASCUUM</t>
  </si>
  <si>
    <t>ERICA</t>
  </si>
  <si>
    <t>KLAZIENAVEEN</t>
  </si>
  <si>
    <t>KLAZIENAVEEN-NOORD</t>
  </si>
  <si>
    <t>NIEUW AMSTERDAM</t>
  </si>
  <si>
    <t>NIEUW DORDRECHT</t>
  </si>
  <si>
    <t>NIEUW SCHOONEBEEK</t>
  </si>
  <si>
    <t>NIEUW WEERDINGE</t>
  </si>
  <si>
    <t>NIEUW-AMSTERDAM</t>
  </si>
  <si>
    <t>NIEUW-DORDRECHT</t>
  </si>
  <si>
    <t>NIEUW-SCHOONEBEEK</t>
  </si>
  <si>
    <t>NIEUW-WEERDINGE</t>
  </si>
  <si>
    <t>ROSWINKEL</t>
  </si>
  <si>
    <t>SCHOONEBEEK</t>
  </si>
  <si>
    <t>VEENOORD</t>
  </si>
  <si>
    <t>WEITEVEEN</t>
  </si>
  <si>
    <t>ZANDPOL</t>
  </si>
  <si>
    <t>ZWARTEMEER</t>
  </si>
  <si>
    <t>HOOGEVEEN</t>
  </si>
  <si>
    <t>ALTEVEER GEM HOOGEVEEN</t>
  </si>
  <si>
    <t>ELIM</t>
  </si>
  <si>
    <t>FLUITENBERG</t>
  </si>
  <si>
    <t>HOLLANDSCHEVELD</t>
  </si>
  <si>
    <t>NIEUWEROORD</t>
  </si>
  <si>
    <t>NIEUWLANDE</t>
  </si>
  <si>
    <t>NOORDSCHESCHUT</t>
  </si>
  <si>
    <t>PESSE</t>
  </si>
  <si>
    <t>STUIFZAND</t>
  </si>
  <si>
    <t>TIENDEVEEN</t>
  </si>
  <si>
    <t>MEPPEL</t>
  </si>
  <si>
    <t>BROEKHUIZEN DR</t>
  </si>
  <si>
    <t>DE SCHIPHORST</t>
  </si>
  <si>
    <t>NIJEVEEN</t>
  </si>
  <si>
    <t>ROGAT</t>
  </si>
  <si>
    <t>MIDDEN-DRENTHE</t>
  </si>
  <si>
    <t>BALINGE</t>
  </si>
  <si>
    <t>BEILEN</t>
  </si>
  <si>
    <t>BOVENSMILDE</t>
  </si>
  <si>
    <t>BRUNTINGE</t>
  </si>
  <si>
    <t>DRIJBER</t>
  </si>
  <si>
    <t>ELP</t>
  </si>
  <si>
    <t>EURSINGE</t>
  </si>
  <si>
    <t>GARMINGE</t>
  </si>
  <si>
    <t>HIJKEN</t>
  </si>
  <si>
    <t>HOOGERSMILDE</t>
  </si>
  <si>
    <t>HOOGHALEN</t>
  </si>
  <si>
    <t>MANTINGE</t>
  </si>
  <si>
    <t>NIEUW BALINGE</t>
  </si>
  <si>
    <t>NIEUW-BALINGE</t>
  </si>
  <si>
    <t>ORANJE</t>
  </si>
  <si>
    <t>ORVELTE</t>
  </si>
  <si>
    <t>SMILDE</t>
  </si>
  <si>
    <t>SPIER</t>
  </si>
  <si>
    <t>WESTERBORK</t>
  </si>
  <si>
    <t>WIJSTER</t>
  </si>
  <si>
    <t>WITTEVEEN</t>
  </si>
  <si>
    <t>ZUIDVELD</t>
  </si>
  <si>
    <t>ZWIGGELTE</t>
  </si>
  <si>
    <t>NOORDENVELD</t>
  </si>
  <si>
    <t>ALTEVEER GEM NOORDENVELD</t>
  </si>
  <si>
    <t>EEN</t>
  </si>
  <si>
    <t>EEN WEST</t>
  </si>
  <si>
    <t>EEN-WEST</t>
  </si>
  <si>
    <t>FOXWOLDE</t>
  </si>
  <si>
    <t>HUIS TER HEIDE DR</t>
  </si>
  <si>
    <t>LANGELO DR</t>
  </si>
  <si>
    <t>LEUTINGEWOLDE</t>
  </si>
  <si>
    <t>LIEVEREN</t>
  </si>
  <si>
    <t>MATSLOOT</t>
  </si>
  <si>
    <t>NIETAP</t>
  </si>
  <si>
    <t>NIEUW RODEN</t>
  </si>
  <si>
    <t>NIEUW-RODEN</t>
  </si>
  <si>
    <t>NORG</t>
  </si>
  <si>
    <t>PEEST</t>
  </si>
  <si>
    <t>PEIZE</t>
  </si>
  <si>
    <t>RODEN</t>
  </si>
  <si>
    <t>RODERESCH</t>
  </si>
  <si>
    <t>RODERWOLDE</t>
  </si>
  <si>
    <t>STEENBERGEN DR</t>
  </si>
  <si>
    <t>VEENHUIZEN</t>
  </si>
  <si>
    <t>WESTERVELDE</t>
  </si>
  <si>
    <t>ZUIDVELDE</t>
  </si>
  <si>
    <t>TYNAARLO</t>
  </si>
  <si>
    <t>BUNNE</t>
  </si>
  <si>
    <t>DE GROEVE</t>
  </si>
  <si>
    <t>DE PUNT</t>
  </si>
  <si>
    <t>DONDEREN</t>
  </si>
  <si>
    <t>EELDE</t>
  </si>
  <si>
    <t>EELDERWOLDE</t>
  </si>
  <si>
    <t>MIDLAREN</t>
  </si>
  <si>
    <t>OUDEMOLEN DR</t>
  </si>
  <si>
    <t>PATERSWOLDE</t>
  </si>
  <si>
    <t>TAARLO</t>
  </si>
  <si>
    <t>VRIES</t>
  </si>
  <si>
    <t>WINDE</t>
  </si>
  <si>
    <t>YDE</t>
  </si>
  <si>
    <t>ZEEGSE</t>
  </si>
  <si>
    <t>ZEIJEN</t>
  </si>
  <si>
    <t>ZUIDLAARDERVEEN</t>
  </si>
  <si>
    <t>ZUIDLAREN</t>
  </si>
  <si>
    <t>WESTERVELD</t>
  </si>
  <si>
    <t>BOSCHOORD</t>
  </si>
  <si>
    <t>DARP</t>
  </si>
  <si>
    <t>DIEVER</t>
  </si>
  <si>
    <t>DIEVERBRUG</t>
  </si>
  <si>
    <t>DOLDERSUM</t>
  </si>
  <si>
    <t>DWINGELOO</t>
  </si>
  <si>
    <t>FREDERIKSOORD</t>
  </si>
  <si>
    <t>GEEUWENBRUG</t>
  </si>
  <si>
    <t>HAVELTE</t>
  </si>
  <si>
    <t>HAVELTERBERG</t>
  </si>
  <si>
    <t>NIJENSLEEK</t>
  </si>
  <si>
    <t>OUDE WILLEM</t>
  </si>
  <si>
    <t>UFFELTE</t>
  </si>
  <si>
    <t>VLEDDER</t>
  </si>
  <si>
    <t>VLEDDERVEEN DR</t>
  </si>
  <si>
    <t>WAPSE</t>
  </si>
  <si>
    <t>WAPSERVEEN</t>
  </si>
  <si>
    <t>WATEREN</t>
  </si>
  <si>
    <t>WILHELMINAOORD</t>
  </si>
  <si>
    <t>WITTELTE</t>
  </si>
  <si>
    <t>ZORGVLIED</t>
  </si>
  <si>
    <t>DALFSEN</t>
  </si>
  <si>
    <t>LEMELERVELD</t>
  </si>
  <si>
    <t>NIEUWLEUSEN</t>
  </si>
  <si>
    <t>DEVENTER</t>
  </si>
  <si>
    <t>BATHMEN</t>
  </si>
  <si>
    <t>COLMSCHATE</t>
  </si>
  <si>
    <t>DIEPENVEEN</t>
  </si>
  <si>
    <t>LETTELE</t>
  </si>
  <si>
    <t>OKKENBROEK</t>
  </si>
  <si>
    <t>SCHALKHAAR</t>
  </si>
  <si>
    <t>HARDENBERG</t>
  </si>
  <si>
    <t>ANE</t>
  </si>
  <si>
    <t>ANERVEEN</t>
  </si>
  <si>
    <t>ANEVELDE</t>
  </si>
  <si>
    <t>BALKBRUG</t>
  </si>
  <si>
    <t>BERGENTHEIM</t>
  </si>
  <si>
    <t>BRUCHT</t>
  </si>
  <si>
    <t>BRUCHTERVELD</t>
  </si>
  <si>
    <t>COLLENDOORN</t>
  </si>
  <si>
    <t>DE KRIM</t>
  </si>
  <si>
    <t>DEDEMSVAART</t>
  </si>
  <si>
    <t>DEN VELDE</t>
  </si>
  <si>
    <t>DIFFELEN</t>
  </si>
  <si>
    <t>GRAMSBERGEN</t>
  </si>
  <si>
    <t>HEEMSERVEEN</t>
  </si>
  <si>
    <t>HOLTHEME</t>
  </si>
  <si>
    <t>HOLTHONE</t>
  </si>
  <si>
    <t>HOOGENWEG</t>
  </si>
  <si>
    <t>KLOOSTERHAAR</t>
  </si>
  <si>
    <t>LOOZEN</t>
  </si>
  <si>
    <t>LUTTEN</t>
  </si>
  <si>
    <t>MARIENBERG</t>
  </si>
  <si>
    <t>RADEWIJK</t>
  </si>
  <si>
    <t>RHEEZE</t>
  </si>
  <si>
    <t>RHEEZERVEEN</t>
  </si>
  <si>
    <t>SCHUINESLOOT</t>
  </si>
  <si>
    <t>SIBCULO</t>
  </si>
  <si>
    <t>SLAGHAREN</t>
  </si>
  <si>
    <t>VENEBRUGGE</t>
  </si>
  <si>
    <t>KAMPEN</t>
  </si>
  <si>
    <t>GRAFHORST</t>
  </si>
  <si>
    <t>IJSSELMUIDEN</t>
  </si>
  <si>
    <t>KAMPERVEEN</t>
  </si>
  <si>
    <t>S HEERENBROEK</t>
  </si>
  <si>
    <t>'S HEERENBROEK</t>
  </si>
  <si>
    <t>'S-HEERENBROEK</t>
  </si>
  <si>
    <t>S-HEERENBROEK</t>
  </si>
  <si>
    <t>WILSUM</t>
  </si>
  <si>
    <t>ZALK</t>
  </si>
  <si>
    <t>OLST-WIJHE</t>
  </si>
  <si>
    <t>MARLE</t>
  </si>
  <si>
    <t>OLST</t>
  </si>
  <si>
    <t>WELSUM</t>
  </si>
  <si>
    <t>WESEPE</t>
  </si>
  <si>
    <t>WIJHE</t>
  </si>
  <si>
    <t>OMMEN</t>
  </si>
  <si>
    <t>ARRIEN</t>
  </si>
  <si>
    <t>BEERZE</t>
  </si>
  <si>
    <t>BEERZERVELD</t>
  </si>
  <si>
    <t>DALMSHOLTE</t>
  </si>
  <si>
    <t>GIETHMEN</t>
  </si>
  <si>
    <t>LEMELE</t>
  </si>
  <si>
    <t>STEGEREN</t>
  </si>
  <si>
    <t>VILSTEREN</t>
  </si>
  <si>
    <t>VINKENBUURT</t>
  </si>
  <si>
    <t>WITHAREN</t>
  </si>
  <si>
    <t>RAALTE</t>
  </si>
  <si>
    <t>BROEKLAND OV</t>
  </si>
  <si>
    <t>HEETEN</t>
  </si>
  <si>
    <t>HEINO</t>
  </si>
  <si>
    <t>LAAG ZUTHEM</t>
  </si>
  <si>
    <t>LIERDERHOLTHUIS</t>
  </si>
  <si>
    <t>LUTTENBERG</t>
  </si>
  <si>
    <t>MARIENHEEM</t>
  </si>
  <si>
    <t>NIEUW HEETEN</t>
  </si>
  <si>
    <t>NIEUW-HEETEN</t>
  </si>
  <si>
    <t>STAPHORST</t>
  </si>
  <si>
    <t>IJHORST</t>
  </si>
  <si>
    <t>PUNTHORST</t>
  </si>
  <si>
    <t>ROUVEEN</t>
  </si>
  <si>
    <t>STEENWIJKERLAND</t>
  </si>
  <si>
    <t>BAARLO OV</t>
  </si>
  <si>
    <t>BAARS</t>
  </si>
  <si>
    <t>BASSE</t>
  </si>
  <si>
    <t>BELT SCHUTSLOOT</t>
  </si>
  <si>
    <t>BLANKENHAM</t>
  </si>
  <si>
    <t>BLOKZIJL</t>
  </si>
  <si>
    <t>DE BULT</t>
  </si>
  <si>
    <t>DE POL</t>
  </si>
  <si>
    <t>EESVEEN</t>
  </si>
  <si>
    <t>GIETHOORN</t>
  </si>
  <si>
    <t>IJSSELHAM</t>
  </si>
  <si>
    <t>KALENBERG</t>
  </si>
  <si>
    <t>KALLENKOTE</t>
  </si>
  <si>
    <t>KUINRE</t>
  </si>
  <si>
    <t>MARIJENKAMPEN</t>
  </si>
  <si>
    <t>NEDERLAND</t>
  </si>
  <si>
    <t>OLDEMARKT</t>
  </si>
  <si>
    <t>ONNA</t>
  </si>
  <si>
    <t>OSSENZIJL</t>
  </si>
  <si>
    <t>PAASLOO</t>
  </si>
  <si>
    <t>SCHEERWOLDE</t>
  </si>
  <si>
    <t>SINT JANSKLOOSTER</t>
  </si>
  <si>
    <t>STEENWIJK</t>
  </si>
  <si>
    <t>STEENWIJKERWOLD</t>
  </si>
  <si>
    <t>TUK</t>
  </si>
  <si>
    <t>VOLLENHOVE</t>
  </si>
  <si>
    <t>WANNEPERVEEN</t>
  </si>
  <si>
    <t>WETERING</t>
  </si>
  <si>
    <t>WILLEMSOORD</t>
  </si>
  <si>
    <t>WITTE PAARDEN</t>
  </si>
  <si>
    <t>ZUIDVEEN</t>
  </si>
  <si>
    <t>ZWARTEWATERLAND</t>
  </si>
  <si>
    <t>GENEMUIDEN</t>
  </si>
  <si>
    <t>HASSELT</t>
  </si>
  <si>
    <t>MASTENBROEK</t>
  </si>
  <si>
    <t>ZWARTSLUIS</t>
  </si>
  <si>
    <t>ZWOLLE</t>
  </si>
  <si>
    <t>BEEK</t>
  </si>
  <si>
    <t>BEEK LB</t>
  </si>
  <si>
    <t>MAASTRICHT-AIRPORT</t>
  </si>
  <si>
    <t>SPAUBEEK</t>
  </si>
  <si>
    <t>BRUNSSUM</t>
  </si>
  <si>
    <t>EIJSDEN-MARGRATEN</t>
  </si>
  <si>
    <t>BANHOLT</t>
  </si>
  <si>
    <t>BEMELEN</t>
  </si>
  <si>
    <t>CADIER EN KEER</t>
  </si>
  <si>
    <t>ECKELRADE</t>
  </si>
  <si>
    <t>EIJSDEN</t>
  </si>
  <si>
    <t>GRONSVELD</t>
  </si>
  <si>
    <t>MARGRATEN</t>
  </si>
  <si>
    <t>MHEER</t>
  </si>
  <si>
    <t>NOORBEEK</t>
  </si>
  <si>
    <t>SCHEULDER</t>
  </si>
  <si>
    <t>SINT GEERTRUID</t>
  </si>
  <si>
    <t>GULPEN-WITTEM</t>
  </si>
  <si>
    <t>BEUTENAKEN</t>
  </si>
  <si>
    <t>ELKENRADE</t>
  </si>
  <si>
    <t>EPEN</t>
  </si>
  <si>
    <t>EYS</t>
  </si>
  <si>
    <t>GULPEN</t>
  </si>
  <si>
    <t>HEIJENRATH</t>
  </si>
  <si>
    <t>INGBER</t>
  </si>
  <si>
    <t>MECHELEN</t>
  </si>
  <si>
    <t>REIJMERSTOK</t>
  </si>
  <si>
    <t>SLENAKEN</t>
  </si>
  <si>
    <t>WIJLRE</t>
  </si>
  <si>
    <t>WITTEM</t>
  </si>
  <si>
    <t>HEERLEN</t>
  </si>
  <si>
    <t>HOENSBROEK</t>
  </si>
  <si>
    <t>KERKRADE</t>
  </si>
  <si>
    <t>EYGELSHOVEN</t>
  </si>
  <si>
    <t>LANDGRAAF</t>
  </si>
  <si>
    <t>MAASTRICHT</t>
  </si>
  <si>
    <t>MEERSSEN</t>
  </si>
  <si>
    <t>BUNDE</t>
  </si>
  <si>
    <t>GEULLE</t>
  </si>
  <si>
    <t>MOORVELD</t>
  </si>
  <si>
    <t>ULESTRATEN</t>
  </si>
  <si>
    <t>NUTH</t>
  </si>
  <si>
    <t>HULSBERG</t>
  </si>
  <si>
    <t>SCHIMMERT</t>
  </si>
  <si>
    <t>WIJNANDSRADE</t>
  </si>
  <si>
    <t>BINGELRADE</t>
  </si>
  <si>
    <t>JABEEK</t>
  </si>
  <si>
    <t>MERKELBEEK</t>
  </si>
  <si>
    <t>SCHINVELD</t>
  </si>
  <si>
    <t>SCHINNEN</t>
  </si>
  <si>
    <t>AMSTENRADE</t>
  </si>
  <si>
    <t>DOENRADE</t>
  </si>
  <si>
    <t>OIRSBEEK</t>
  </si>
  <si>
    <t>PUTH</t>
  </si>
  <si>
    <t>SWEIKHUIZEN</t>
  </si>
  <si>
    <t>SIMPELVELD</t>
  </si>
  <si>
    <t>BANEHEIDE</t>
  </si>
  <si>
    <t>BOCHOLTZ</t>
  </si>
  <si>
    <t>SITTARD-GELEEN</t>
  </si>
  <si>
    <t>BORN</t>
  </si>
  <si>
    <t>BUCHTEN</t>
  </si>
  <si>
    <t>EINIGHAUSEN</t>
  </si>
  <si>
    <t>GELEEN</t>
  </si>
  <si>
    <t>GREVENBICHT</t>
  </si>
  <si>
    <t>GUTTECOVEN</t>
  </si>
  <si>
    <t>HOLTUM</t>
  </si>
  <si>
    <t>LIMBRICHT</t>
  </si>
  <si>
    <t>MUNSTERGELEEN</t>
  </si>
  <si>
    <t>OBBICHT</t>
  </si>
  <si>
    <t>PAPENHOVEN</t>
  </si>
  <si>
    <t>SITTARD</t>
  </si>
  <si>
    <t>WINDRAAK</t>
  </si>
  <si>
    <t>STEIN</t>
  </si>
  <si>
    <t>ELSLOO LB</t>
  </si>
  <si>
    <t>STEIN LB</t>
  </si>
  <si>
    <t>URMOND</t>
  </si>
  <si>
    <t>VAALS</t>
  </si>
  <si>
    <t>LEMIERS</t>
  </si>
  <si>
    <t>VIJLEN</t>
  </si>
  <si>
    <t>VALKENBURG AAN DE GEUL</t>
  </si>
  <si>
    <t>BERG EN TERBLIJT</t>
  </si>
  <si>
    <t>SCHIN OP GEUL</t>
  </si>
  <si>
    <t>VALKENBURG LB</t>
  </si>
  <si>
    <t>WALEM</t>
  </si>
  <si>
    <t>VOERENDAAL</t>
  </si>
  <si>
    <t>KLIMMEN</t>
  </si>
  <si>
    <t>RANSDAAL</t>
  </si>
  <si>
    <t>tijden</t>
  </si>
  <si>
    <t>Omschrijving overtredingen:</t>
  </si>
  <si>
    <t>Goedwillend</t>
  </si>
  <si>
    <t>GD1</t>
  </si>
  <si>
    <t>Moet kunnen</t>
  </si>
  <si>
    <t>GD2</t>
  </si>
  <si>
    <t>Calculerend</t>
  </si>
  <si>
    <t>GD3</t>
  </si>
  <si>
    <t>Bewust en structureel / Crimineel</t>
  </si>
  <si>
    <t>GD4</t>
  </si>
  <si>
    <t>Vrijwel nihil</t>
  </si>
  <si>
    <t>GV1</t>
  </si>
  <si>
    <t>Beperkt</t>
  </si>
  <si>
    <t>GV2</t>
  </si>
  <si>
    <t>Van belang</t>
  </si>
  <si>
    <t>GV3</t>
  </si>
  <si>
    <t>Aanzienlijk, bedreigend en/of onomkeerbaar</t>
  </si>
  <si>
    <t>GV4</t>
  </si>
  <si>
    <t>Bevoegd gezag (aanzegging):</t>
  </si>
  <si>
    <t>CI:</t>
  </si>
  <si>
    <t>BOA (Bsb-m):</t>
  </si>
  <si>
    <t>Politie:</t>
  </si>
  <si>
    <t>ILenT:</t>
  </si>
  <si>
    <t>actie</t>
  </si>
  <si>
    <t>Bbk</t>
  </si>
  <si>
    <t>voorletters:</t>
  </si>
  <si>
    <t>Status</t>
  </si>
  <si>
    <t>KvK-nummer:</t>
  </si>
  <si>
    <t>Bevoegd gezag:</t>
  </si>
  <si>
    <t>Gegevens contactpersoon:</t>
  </si>
  <si>
    <t>naam:</t>
  </si>
  <si>
    <t>telefoonnr.:</t>
  </si>
  <si>
    <t>e-mailadres:</t>
  </si>
  <si>
    <t>postcode:</t>
  </si>
  <si>
    <t>naam project/locatieomschrijving:</t>
  </si>
  <si>
    <t>x-coördinaat:</t>
  </si>
  <si>
    <t>y-coördinaat:</t>
  </si>
  <si>
    <t>kadastraal, sectie:</t>
  </si>
  <si>
    <t>m</t>
  </si>
  <si>
    <t>kadastraal, perceelnr.:</t>
  </si>
  <si>
    <t>omschrijving locatie adres:</t>
  </si>
  <si>
    <t>Toepassingslocatie indien bekend:</t>
  </si>
  <si>
    <t>meldingnummer:</t>
  </si>
  <si>
    <t>melding gedaan op:</t>
  </si>
  <si>
    <t>startdatum toepassing:</t>
  </si>
  <si>
    <t>einddatum toepassing:</t>
  </si>
  <si>
    <t>kenmerk OD:</t>
  </si>
  <si>
    <t>Extra:</t>
  </si>
  <si>
    <t>VIHB-nummer:</t>
  </si>
  <si>
    <t>Gegevens project:</t>
  </si>
  <si>
    <t>Locatiegegevens:</t>
  </si>
  <si>
    <t>kenmerk:</t>
  </si>
  <si>
    <t>3.01</t>
  </si>
  <si>
    <t>3.02</t>
  </si>
  <si>
    <t>3.03</t>
  </si>
  <si>
    <t>3.04</t>
  </si>
  <si>
    <t>3.05</t>
  </si>
  <si>
    <t>3.06</t>
  </si>
  <si>
    <t>4.01</t>
  </si>
  <si>
    <t>4.02</t>
  </si>
  <si>
    <t>4.03</t>
  </si>
  <si>
    <t>4.04</t>
  </si>
  <si>
    <t>5.01</t>
  </si>
  <si>
    <t>5.02</t>
  </si>
  <si>
    <t>6.01</t>
  </si>
  <si>
    <t>6.02</t>
  </si>
  <si>
    <t>Onderdeel/categorie</t>
  </si>
  <si>
    <t>2.04</t>
  </si>
  <si>
    <t>2.05</t>
  </si>
  <si>
    <t>2.06</t>
  </si>
  <si>
    <t>Vervolgvraag, vergelijking of naar volgende vraag</t>
  </si>
  <si>
    <t>Toelichting</t>
  </si>
  <si>
    <t>Basistekst brief</t>
  </si>
  <si>
    <t>Type controle</t>
  </si>
  <si>
    <t>contactpersoon:</t>
  </si>
  <si>
    <t>adres:</t>
  </si>
  <si>
    <t>Gegevens aannemer:</t>
  </si>
  <si>
    <t>naam bodemintermediar:</t>
  </si>
  <si>
    <t>naam laboratorium:</t>
  </si>
  <si>
    <t>vervoerder:</t>
  </si>
  <si>
    <t>Gegevens bij illegale aannemer:</t>
  </si>
  <si>
    <t>Indiener melding:</t>
  </si>
  <si>
    <t>Opdrachtgever/eigenaar:</t>
  </si>
  <si>
    <t>Opdrachtgevende aannemer:</t>
  </si>
  <si>
    <t>datum controle:</t>
  </si>
  <si>
    <t>Datum erkend van</t>
  </si>
  <si>
    <t>Datum erkend tot</t>
  </si>
  <si>
    <r>
      <t>Tijdsbesteding</t>
    </r>
    <r>
      <rPr>
        <sz val="10"/>
        <rFont val="Arial"/>
        <family val="2"/>
      </rPr>
      <t>: dossieronderzoek, controle en verwerken bevindingen in checklist</t>
    </r>
  </si>
  <si>
    <t>uur</t>
  </si>
  <si>
    <t>6.03</t>
  </si>
  <si>
    <t>Vooraankondiging</t>
  </si>
  <si>
    <t>Transport</t>
  </si>
  <si>
    <t>Checklist Besluit uniforme saneringen</t>
  </si>
  <si>
    <r>
      <rPr>
        <sz val="8"/>
        <rFont val="Calibri"/>
        <family val="2"/>
      </rPr>
      <t>©</t>
    </r>
    <r>
      <rPr>
        <sz val="8"/>
        <rFont val="Arial"/>
        <family val="2"/>
      </rPr>
      <t xml:space="preserve"> Omgevingsdienst NL</t>
    </r>
  </si>
  <si>
    <t>1. vul hier het type melding in</t>
  </si>
  <si>
    <t>BUS TU</t>
  </si>
  <si>
    <t>BUS TU 5 werkdagen</t>
  </si>
  <si>
    <t>eenvoudig</t>
  </si>
  <si>
    <t>complex</t>
  </si>
  <si>
    <t>Binnen 2 weken na afronding van de werkzaamheden is de eindmelding gedaan</t>
  </si>
  <si>
    <t xml:space="preserve">De aannemer die de sanering voert overeenkomstig BRL 7000 de sanering uit </t>
  </si>
  <si>
    <t>De saneringslocatie en depots zijn afdoende met een hekwerk omgeven of afgesloten. Er is ook een bord met waarop is aangegeven dat sprake is van een bodemsanering</t>
  </si>
  <si>
    <t>De verontreinigde grond wordt binnen het geval, zoals in de BUS- melding opgenomen, opgeslagen</t>
  </si>
  <si>
    <t>De opgeslagen verontreinigde grond wordt op deugdelijke wijze afgedekt</t>
  </si>
  <si>
    <t xml:space="preserve">De containers voor tijdelijke opslag zijn afgedekt </t>
  </si>
  <si>
    <t xml:space="preserve">De tijdelijke depots zijn na afronding van de grondsanering niet meer aanwezig </t>
  </si>
  <si>
    <t>De tijdelijke depots zijn na afronding van de grondsanering niet langer dan 6 maanden in 'werking'</t>
  </si>
  <si>
    <t>Vrijgekomen asbesthoudende grond of bodemmateriaal wordt binnen 4 werkweken afgevoerd naar een erkende verwerker</t>
  </si>
  <si>
    <t xml:space="preserve">Er is milieukundige begeleiding, indien vereist </t>
  </si>
  <si>
    <t xml:space="preserve">Om de isloatielaag in stand te houden zijn de noodzakelijke maatregelen getroffen </t>
  </si>
  <si>
    <t>Vrijkomende grond wordt zoveel mogelijk en zonder bewerking teruggeplaatst, onder dezelfde omstandigheden binnen hetzelfde werk</t>
  </si>
  <si>
    <t>Bij ontgraven van verontreinigde grond wordt deze ten minste tot terugsaneerwaarde ontgraven</t>
  </si>
  <si>
    <t xml:space="preserve">De aangebrachte isolatielaag voldoet aan de gestelde dikte van de leeflaag </t>
  </si>
  <si>
    <t>Tussen de isolatielaag en onderliggende bodem is een signaallaag aanwezig</t>
  </si>
  <si>
    <t xml:space="preserve">Een aaneengesloten afdeklaag bestaat uit voor­ geschreven materiaal </t>
  </si>
  <si>
    <t xml:space="preserve">Wanneer de ten behoeve van de isolatielaag afgegraven grond die niet herschikt kan worden: afvoeren van de ontgraven grond </t>
  </si>
  <si>
    <t xml:space="preserve">De kwaliteit van de leeflaag en de aanvulgrond voldoet aan het concentratieniveau </t>
  </si>
  <si>
    <t>De saneringsaanpak met isolatielaag leidt niet tot beperkingen van het op de functie afgestemde gebruik</t>
  </si>
  <si>
    <t>Bij ontgraven van verontreinigde grond wordt deze ten minste tot de terugsaneerwaarde ontgraven</t>
  </si>
  <si>
    <t xml:space="preserve">De datum waarop de einddiepte wordt bereikt wordt uiterlijk 1 werkdag van te voren gemeld </t>
  </si>
  <si>
    <t>De vervoerder beschikt over een VIHB-verklaring</t>
  </si>
  <si>
    <t>De grond wordt naar een erkende verwerker afgevoerd</t>
  </si>
  <si>
    <t>De lozing van het afvalwater is gemeld aan het bevoegd gezag</t>
  </si>
  <si>
    <t>De kwaliteit van het effluent wordt periodiek gemeten</t>
  </si>
  <si>
    <t>De olie-waterafscheider functioneert naar behoren</t>
  </si>
  <si>
    <t>Het gehalte aan naftaleen in enige steekmonster bedraagt ten hoogste 0,2 milligram per liter</t>
  </si>
  <si>
    <t>Toetsen BUS-melding: betreft Landbodem</t>
  </si>
  <si>
    <t>Toetsen BUS-melding: betreft Waterbodem</t>
  </si>
  <si>
    <t>Toetsen BUS-melding</t>
  </si>
  <si>
    <t>Uitvoeren BUS-melding</t>
  </si>
  <si>
    <t>Tijdelijk uitplaatsen</t>
  </si>
  <si>
    <t>Kleinschalige immobiele verontreiniging</t>
  </si>
  <si>
    <t>Kleinschalige mobiele verontreiniging</t>
  </si>
  <si>
    <t>ARBO-zaken</t>
  </si>
  <si>
    <t>Afvalwater</t>
  </si>
  <si>
    <t>Eerst overleg voeren met bevoegd gezag in verband met Waterwet</t>
  </si>
  <si>
    <t>Melding voldoet niet aan de indieningsvereisten als sprake is van BUS/RUS. Indien anders dan BSB-092</t>
  </si>
  <si>
    <t>Dit is niet melden: stilleggen/preventieve last. BSB-m 083/ BSB-m 104 (verschil tussen de 2 BSB-m zijn niet geheel duidelijk.</t>
  </si>
  <si>
    <t>BSB-m 104/ Vooraankondiging</t>
  </si>
  <si>
    <t xml:space="preserve">Vooraankondiging als sprake is van meer dan 2 keer startmelding doen. De melding is vervallen. </t>
  </si>
  <si>
    <t xml:space="preserve">Vooraankondiging. BSB-m 092. </t>
  </si>
  <si>
    <t>Vooraankondiging. BSB-m 102.</t>
  </si>
  <si>
    <t>Vooraankondiging. BSB-m 594 en overtreding artikel 2.2. BUS</t>
  </si>
  <si>
    <t>BSB-m 090</t>
  </si>
  <si>
    <t>LOD. PV-SAM?</t>
  </si>
  <si>
    <t>LOD. BSB-M 093.</t>
  </si>
  <si>
    <t>LOD. BSB-m 093</t>
  </si>
  <si>
    <t>LOD</t>
  </si>
  <si>
    <t>LOD. BSB-m 095</t>
  </si>
  <si>
    <t>LOD. BSB-m 541</t>
  </si>
  <si>
    <t>Vooraankondiging. BSB-m 096</t>
  </si>
  <si>
    <t>Vooraankondiging.BSB-m 091 of BSB-m 595</t>
  </si>
  <si>
    <t>LOD. BSB-m 103 of bij format: BSB-M 88</t>
  </si>
  <si>
    <t>Vooraankondiging. LOD</t>
  </si>
  <si>
    <t>Vooraankondiging. BSB-m 595</t>
  </si>
  <si>
    <t>Vooraankondiging. BSB-m 098a  t/m 10 m3, BSB-m 098b van 11-40 m3 &gt; 40 m3 is PV-SAM</t>
  </si>
  <si>
    <t>Vooraankondiging. BSB-m 097</t>
  </si>
  <si>
    <t>Herstel bij in werking en  als doelstelling is niet gehaald dan herstellen als fabrieksgrond dan klopt het niet..</t>
  </si>
  <si>
    <t>BSB-m 099</t>
  </si>
  <si>
    <t xml:space="preserve">Vooraankondiging. LOD. Waterwet. </t>
  </si>
  <si>
    <t>BIA/RIA</t>
  </si>
  <si>
    <t>Wettelijk kader</t>
  </si>
  <si>
    <t>2.04.01</t>
  </si>
  <si>
    <t>3.07</t>
  </si>
  <si>
    <t>3.08</t>
  </si>
  <si>
    <t>5.03</t>
  </si>
  <si>
    <t>5.04</t>
  </si>
  <si>
    <t>5.05</t>
  </si>
  <si>
    <t>5.06</t>
  </si>
  <si>
    <t>5.07</t>
  </si>
  <si>
    <t>5.08</t>
  </si>
  <si>
    <t>5.09</t>
  </si>
  <si>
    <t>6.05</t>
  </si>
  <si>
    <t>6.06</t>
  </si>
  <si>
    <t>7.01</t>
  </si>
  <si>
    <t>7.02</t>
  </si>
  <si>
    <t>8.01</t>
  </si>
  <si>
    <t>8.01.01</t>
  </si>
  <si>
    <t>Is de lozing binnen een inrichting of op grond van Besluit lozen buiten inrichting</t>
  </si>
  <si>
    <t>8.02</t>
  </si>
  <si>
    <t>8.03</t>
  </si>
  <si>
    <t>8.04</t>
  </si>
  <si>
    <t>8.05</t>
  </si>
  <si>
    <t>TLBUS_datum</t>
  </si>
  <si>
    <t>TLBUS_Code_checklist</t>
  </si>
  <si>
    <t>TLBUS_Soort_controle</t>
  </si>
  <si>
    <t>TLBUS_Meldingnr</t>
  </si>
  <si>
    <t>TLBUS_Datum_melding</t>
  </si>
  <si>
    <t>TLBUS_Startdatum_toep</t>
  </si>
  <si>
    <t>TLBUS_Einddatum_toep</t>
  </si>
  <si>
    <t>TLBUS_Locatie_omschrijving</t>
  </si>
  <si>
    <t>TLBUS_Locatie_postc</t>
  </si>
  <si>
    <t>TLBUS_Locatie_plaats</t>
  </si>
  <si>
    <t>TLBUS_Locatie_gemeente</t>
  </si>
  <si>
    <t>TLBUS_Locatie_x_coordinaat</t>
  </si>
  <si>
    <t>TLBUS_Locatie_y_coordinaat</t>
  </si>
  <si>
    <t>TLBUS_Locatie_kadaster_sectie</t>
  </si>
  <si>
    <t>TLBUS_Locatie_kadaster_perceelnr</t>
  </si>
  <si>
    <t>TLBUS_Melder_naam</t>
  </si>
  <si>
    <t>TLBUS_Melder_adres</t>
  </si>
  <si>
    <t>TLBUS_Melder_KvK</t>
  </si>
  <si>
    <t>TLBUS_Melder_contactpers</t>
  </si>
  <si>
    <t>TLBUS_Melder_tel</t>
  </si>
  <si>
    <t>TLBUS_Melder_email</t>
  </si>
  <si>
    <t>TLBUS_Opdrgever_naam</t>
  </si>
  <si>
    <t>TLBUS_Opdrgever_adres</t>
  </si>
  <si>
    <t>TLBUS_Opdrgever_KvK</t>
  </si>
  <si>
    <t>TLBUS_Opdrgever_contactpers</t>
  </si>
  <si>
    <t>TLBUS_Opdrgever_tel</t>
  </si>
  <si>
    <t>TLBUS_Opdrgever_email</t>
  </si>
  <si>
    <t>TLBUS_Opdrgever_aann_naam</t>
  </si>
  <si>
    <t>TLBUS_Opdrgever_aann_adres</t>
  </si>
  <si>
    <t>TLBUS_Opdrgever_aann_KvK</t>
  </si>
  <si>
    <t>TLBUS_Opdrgever_aann_contactpers</t>
  </si>
  <si>
    <t>TLBUS_Opdrgever_aann_tel</t>
  </si>
  <si>
    <t>TLBUS_Opdrgever_aann_email</t>
  </si>
  <si>
    <t>TLBUS_Kenmerk_BG</t>
  </si>
  <si>
    <t>TLBUS_BG_contactpers_naam</t>
  </si>
  <si>
    <t>TLBUS_BG_contactpers_tel</t>
  </si>
  <si>
    <t>TLBUS_BG_contactpers_email</t>
  </si>
  <si>
    <t>TLBUS_Naam_OD</t>
  </si>
  <si>
    <t>TLBUS_Kenmerk_OD</t>
  </si>
  <si>
    <t>TLBUS_Type_controle_OD</t>
  </si>
  <si>
    <t>TLBUS_Naam_inspecteur</t>
  </si>
  <si>
    <t>TLBUS_Datum_controle</t>
  </si>
  <si>
    <t>TLBUS_Aankomsttijd_locatie</t>
  </si>
  <si>
    <t>TLBUS_Vertrektijd_locatie</t>
  </si>
  <si>
    <t>TLBUS_Tijdsbesteding</t>
  </si>
  <si>
    <t>TLBUS_Toepassing_Loc_omschr</t>
  </si>
  <si>
    <t>TLBUS_Toepassing_Loc_postc</t>
  </si>
  <si>
    <t>TLBUS_Toepassing_Loc_plaats</t>
  </si>
  <si>
    <t>TLBUS_Toepassing_x_coordinaat</t>
  </si>
  <si>
    <t>TLBUS_Toepassing_y_coordinaat</t>
  </si>
  <si>
    <t>TLBUS_Toepassing_kadaster_sectie</t>
  </si>
  <si>
    <t>TLBUS_Toepassing_kadaster_perceelnr</t>
  </si>
  <si>
    <t>TLBUS_Bedrijf_naam</t>
  </si>
  <si>
    <t>TLBUS_Bedrijf_vestigingslocatie</t>
  </si>
  <si>
    <t>TLBUS_medewerker_naam</t>
  </si>
  <si>
    <t>TLBUS_medewerker_geboortedatum</t>
  </si>
  <si>
    <t>TLBUS_medewerker_certificaat</t>
  </si>
  <si>
    <t>TLBUS_Aann_illegaal_naam</t>
  </si>
  <si>
    <t>TLBUS_Aann_illegaal_adres</t>
  </si>
  <si>
    <t>TLBUS_Aann_illegaal_plaats</t>
  </si>
  <si>
    <t>TLBUS_Bodemintemediar_naam</t>
  </si>
  <si>
    <t>TLBUS_Laboratorium_naam</t>
  </si>
  <si>
    <t>TLBUS_Vervoerder_naam</t>
  </si>
  <si>
    <t>TLBUS_Vervoerder_VIHBnr</t>
  </si>
  <si>
    <t>TLBUS_Sanctiestrategie</t>
  </si>
  <si>
    <t>TLBUS_Constat_gedrag</t>
  </si>
  <si>
    <t>TLBUS_Constat_gevolg</t>
  </si>
  <si>
    <t>TLBUS_Waarschuwingsbrief</t>
  </si>
  <si>
    <t>TLBUS_Constat_BG</t>
  </si>
  <si>
    <t>TLBUS_Constat_ISZW</t>
  </si>
  <si>
    <t>TLBUS_Constat_CI</t>
  </si>
  <si>
    <t>TLBUS_Constat_BOA</t>
  </si>
  <si>
    <t>TLBUS_Constat_POL</t>
  </si>
  <si>
    <t>TLBUS_Constat_ILenT</t>
  </si>
  <si>
    <t>TLBUS_Opmerkingen_1</t>
  </si>
  <si>
    <t>TLBUS_Opmerkingen_2</t>
  </si>
  <si>
    <t>TLBUS_Opmerkingen_3</t>
  </si>
  <si>
    <t>TLBUS_Opmerkingen_4</t>
  </si>
  <si>
    <t>TLBUS_Opmerkingen_5</t>
  </si>
  <si>
    <t>TLBUS_Aantal_Opmerkingen</t>
  </si>
  <si>
    <t>1. Toetsen melding</t>
  </si>
  <si>
    <t>3. Locatie - tijdelijk uitplaatsen</t>
  </si>
  <si>
    <t>4. Locatie - kleinschalige immobiele verontreiniging</t>
  </si>
  <si>
    <t>5. Locatie - kleinschalige mobiele verontreiniging</t>
  </si>
  <si>
    <t>6. Locatie - Arbo-voorschriften</t>
  </si>
  <si>
    <t>7. Locatie - transport</t>
  </si>
  <si>
    <t>ODNL-TLBUS.1.01.20170703</t>
  </si>
  <si>
    <t>ODNL-TLBUS.1.02.20170703</t>
  </si>
  <si>
    <t>ODNL-TLBUS.1.03.20170703</t>
  </si>
  <si>
    <t>ODNL-TLBUS.2.01.20170703</t>
  </si>
  <si>
    <t>ODNL-TLBUS.2.02.20170703</t>
  </si>
  <si>
    <t>ODNL-TLBUS.2.03.20170703</t>
  </si>
  <si>
    <t>ODNL-TLBUS.2.04.20170703</t>
  </si>
  <si>
    <t>ODNL-TLBUS.2.04.01.20170703</t>
  </si>
  <si>
    <t>ODNL-TLBUS.2.05.20170703</t>
  </si>
  <si>
    <t>ODNL-TLBUS.2.06.20170703</t>
  </si>
  <si>
    <t>ODNL-TLBUS.3.01.20170703</t>
  </si>
  <si>
    <t>ODNL-TLBUS.3.02.20170703</t>
  </si>
  <si>
    <t>ODNL-TLBUS.3.03.20170703</t>
  </si>
  <si>
    <t>ODNL-TLBUS.3.04.20170703</t>
  </si>
  <si>
    <t>ODNL-TLBUS.3.05.20170703</t>
  </si>
  <si>
    <t>ODNL-TLBUS.3.06.20170703</t>
  </si>
  <si>
    <t>ODNL-TLBUS.3.07.20170703</t>
  </si>
  <si>
    <t>ODNL-TLBUS.3.08.20170703</t>
  </si>
  <si>
    <t>ODNL-TLBUS.4.01.20170703</t>
  </si>
  <si>
    <t>ODNL-TLBUS.4.02.20170703</t>
  </si>
  <si>
    <t>ODNL-TLBUS.4.03.20170703</t>
  </si>
  <si>
    <t>ODNL-TLBUS.4.04.20170703</t>
  </si>
  <si>
    <t>ODNL-TLBUS.5.01.20170703</t>
  </si>
  <si>
    <t>ODNL-TLBUS.5.02.20170703</t>
  </si>
  <si>
    <t>ODNL-TLBUS.5.03.20170703</t>
  </si>
  <si>
    <t>ODNL-TLBUS.5.04.20170703</t>
  </si>
  <si>
    <t>ODNL-TLBUS.5.05.20170703</t>
  </si>
  <si>
    <t>ODNL-TLBUS.5.06.20170703</t>
  </si>
  <si>
    <t>ODNL-TLBUS.5.07.20170703</t>
  </si>
  <si>
    <t>ODNL-TLBUS.5.08.20170703</t>
  </si>
  <si>
    <t>ODNL-TLBUS.5.09.20170703</t>
  </si>
  <si>
    <t>ODNL-TLBUS.6.01.20170703</t>
  </si>
  <si>
    <t>ODNL-TLBUS.6.02.20170703</t>
  </si>
  <si>
    <t>ODNL-TLBUS.6.03.20170703</t>
  </si>
  <si>
    <t>ODNL-TLBUS.6.05.20170703</t>
  </si>
  <si>
    <t>ODNL-TLBUS.6.06.20170703</t>
  </si>
  <si>
    <t>ODNL-TLBUS.7.01.20170703</t>
  </si>
  <si>
    <t>ODNL-TLBUS.7.02.20170703</t>
  </si>
  <si>
    <t>ODNL-TLBUS.8.01.20170703</t>
  </si>
  <si>
    <t>ODNL-TLBUS.8.01.01.20170703</t>
  </si>
  <si>
    <t>ODNL-TLBUS.8.02.20170703</t>
  </si>
  <si>
    <t>ODNL-TLBUS.8.03.20170703</t>
  </si>
  <si>
    <t>ODNL-TLBUS.8.04.20170703</t>
  </si>
  <si>
    <t>ODNL-TLBUS.8.05.20170703</t>
  </si>
  <si>
    <t>BUS immobiel</t>
  </si>
  <si>
    <t>BUS mobiel</t>
  </si>
  <si>
    <t>TLBUS_Naam_adviseur</t>
  </si>
  <si>
    <t>Kwaliteitsverantwoordelijke projecten (KVP):
(Loondienst / ZZP-er)</t>
  </si>
  <si>
    <t>Hoger veiligheidskundige/ Arbeidshygiënist (MVK/HVK/AH) geregistreerd (erkend):</t>
  </si>
  <si>
    <t>Milieukundig begeleider (procesturing)/KVP of LDP geregistreerd op grond van BRL 6000 (erkend):</t>
  </si>
  <si>
    <t>TLBUS_KVP_naam</t>
  </si>
  <si>
    <t>TLBUS_KVP_tel</t>
  </si>
  <si>
    <t>TLBUS_KVP_email</t>
  </si>
  <si>
    <t>TLBUS_KVP_adres</t>
  </si>
  <si>
    <t>TLBUS_VK_AH_naam</t>
  </si>
  <si>
    <t>TLBUS_VK_AH_adres</t>
  </si>
  <si>
    <t>TLBUS_VK_AH_tel</t>
  </si>
  <si>
    <t>TLBUS_VK_AH_email</t>
  </si>
  <si>
    <t>TLBUS_Mil_begeleider_naam</t>
  </si>
  <si>
    <t>TLBUS_Mil_begeleider_adres</t>
  </si>
  <si>
    <t>TLBUS_Mil_begeleider_tel</t>
  </si>
  <si>
    <t>TLBUS_Mil_begeleider_email</t>
  </si>
  <si>
    <t>Soort melding:</t>
  </si>
  <si>
    <t>Opmerkingen toetser:</t>
  </si>
  <si>
    <t>TLBUS_Opmerkingen_6</t>
  </si>
  <si>
    <t>TLBUS_Opmerkingen_7</t>
  </si>
  <si>
    <t>TLBUS_Opmerkingen_8</t>
  </si>
  <si>
    <t>TLBUS_Opmerkingen_9</t>
  </si>
  <si>
    <t>TLBUS_Opmerkingen_10</t>
  </si>
  <si>
    <t>Bedrijfsnaam</t>
  </si>
  <si>
    <t>Postcode</t>
  </si>
  <si>
    <t>VIHB-nr</t>
  </si>
  <si>
    <t>KvKnummer</t>
  </si>
  <si>
    <t>Datum eerste uitgifte</t>
  </si>
  <si>
    <t>Datum laatste uitgifte</t>
  </si>
  <si>
    <t>Geldig tot</t>
  </si>
  <si>
    <t>Contactpersoon</t>
  </si>
  <si>
    <t>Straat</t>
  </si>
  <si>
    <t>Woonplaats</t>
  </si>
  <si>
    <t>Land</t>
  </si>
  <si>
    <t>Type</t>
  </si>
  <si>
    <t>Reg.nr.</t>
  </si>
  <si>
    <t>datum toetsing:</t>
  </si>
  <si>
    <t>type melding deelproduct OD:</t>
  </si>
  <si>
    <t>naam adviseur/toetser:</t>
  </si>
  <si>
    <t>naam inspecteur:</t>
  </si>
  <si>
    <t>aankomsttijd locatie:</t>
  </si>
  <si>
    <t>vertrektijd locatie:</t>
  </si>
  <si>
    <t>TLBUS_Datum_toetsing</t>
  </si>
  <si>
    <t>Antwoorden</t>
  </si>
  <si>
    <t>Vervolgvraag op vraag</t>
  </si>
  <si>
    <t>Antwoord op vraag</t>
  </si>
  <si>
    <t>LHS</t>
  </si>
  <si>
    <t>opmerkingen</t>
  </si>
  <si>
    <t>ja/nee/nvt</t>
  </si>
  <si>
    <t>De sanering valt binnen de reikwijdte van het BUS</t>
  </si>
  <si>
    <t>Bij BUS-meldingen voor saneringen binnen het rivierbed: de sanering vindt plaats in 'winterbed' rivier</t>
  </si>
  <si>
    <t>De ingediende melding is volledig</t>
  </si>
  <si>
    <t>De werkzaamheden starten op zijn vroegst 5 werkdagen na ontvangst van de melding</t>
  </si>
  <si>
    <t>De werkzaamheden starten op zijn vroegst 5 werkdagen na ontvangst van de startmelding (deze eis is niet van toepassing bij tijdelijke uitplaatsing)</t>
  </si>
  <si>
    <t>De sanering start binnen twaalf maanden na het indienen de BUS-melding</t>
  </si>
  <si>
    <t>De wijzigingen zijn (juist) gemeld</t>
  </si>
  <si>
    <t>De wijziging heeft geen invloed op de doelstelling/eindresultaat</t>
  </si>
  <si>
    <t>3.03.01</t>
  </si>
  <si>
    <t>De tijdelijke opslag is aan de bovenzijde en onderzijde afgedekt</t>
  </si>
  <si>
    <t>Partijen grond van verschillende kwaliteit worden gescheiden in depot opgeslagen</t>
  </si>
  <si>
    <t>Partijen grond van verschillende kwaliteit worden selectief ontgraven</t>
  </si>
  <si>
    <t>3.09</t>
  </si>
  <si>
    <t>3.10</t>
  </si>
  <si>
    <t>3.11</t>
  </si>
  <si>
    <t xml:space="preserve">De milieukundige begeleiding is overeenkomstig BRL 6000 Milieukundige begeleiding en evaluatie van bodemsaneringen </t>
  </si>
  <si>
    <t>3.12</t>
  </si>
  <si>
    <t xml:space="preserve">Indien milieukundige geleiding vereist is, wordt conform BRL 6000 een logboek bijhouden dat op de locatie aanwezig is </t>
  </si>
  <si>
    <t>3.13</t>
  </si>
  <si>
    <t>Het evaluatieverslag is binnen 8 weken na afronding van de sanering in het juiste format ingediend bij het bevoegd gezag</t>
  </si>
  <si>
    <t xml:space="preserve">De overtollige grond wordt afgevoerd van de saneringslocatie </t>
  </si>
  <si>
    <t>De kwaliteit van de teruggeplaatste grond is gelijk aan die van de aansluitende bodem</t>
  </si>
  <si>
    <t>Er is milieukundige begeleiding bij het tijdelijk uitplaatsen indien vereist</t>
  </si>
  <si>
    <t>De ontgraven verontreinigde grond wordt van de locatie afgevoerd</t>
  </si>
  <si>
    <t>De kwaliteit van de grond voor de aanvulgrond onder de contactlaag en voor de contactlaag voldoet aan de eisen</t>
  </si>
  <si>
    <t>5.10</t>
  </si>
  <si>
    <t>5.11</t>
  </si>
  <si>
    <t xml:space="preserve">De verontreinigingsituatie onder de isolatielaag is beschreven in het evaluatieverslag </t>
  </si>
  <si>
    <t>6.02.01</t>
  </si>
  <si>
    <t>De grond wordt maximaal 3 werkdagen opgeslagen ter bepaling van de afvoerbestemming</t>
  </si>
  <si>
    <t xml:space="preserve">Het verontreinigde grondwater wordt onttrokken en behandeld, of gereinigd met bewezen in-situ technieken </t>
  </si>
  <si>
    <t>6.04</t>
  </si>
  <si>
    <t xml:space="preserve">Het aanwezige verontreinigde grondwater is gesaneerd tot de vastgestelde concentratie(s) </t>
  </si>
  <si>
    <t xml:space="preserve">De aanvulgrond is vrij van mobiele verontreinigingen en m.b.t. immobiele verontreinigingen is de kwaliteit niet slechter dan de aansluitende bodem </t>
  </si>
  <si>
    <t>Er is een V&amp;G-plan aanwezig dat voldoet aan de CROW 132 (tot 1 januari 2019) of CROW 400</t>
  </si>
  <si>
    <t>De medewerkers werken volgens het V&amp;G-plan</t>
  </si>
  <si>
    <t>Bij het vervoer van grond is een volledig ingevuld begeleidingsbiljet aanwezig</t>
  </si>
  <si>
    <t>Weegbonnen zijn aanwezig en de wijze van weging is correct (leeg en niet op gewicht van kenteken)</t>
  </si>
  <si>
    <t>De aanhangende grond voorafgaand aan transport op de openbare weg is verwijderd. Er is geen sprake van verstuiving of uitdamping op terrein.</t>
  </si>
  <si>
    <t>De openbare weg nabij het werk is schoon</t>
  </si>
  <si>
    <t>9.01</t>
  </si>
  <si>
    <t>9.01.01</t>
  </si>
  <si>
    <t>9.02</t>
  </si>
  <si>
    <t>9.03</t>
  </si>
  <si>
    <t>9.04</t>
  </si>
  <si>
    <t>De lozing van afvalwater voldoet aan de emissiegrenswaarden</t>
  </si>
  <si>
    <t>9.05</t>
  </si>
  <si>
    <t>Het geloosde afvalwater is visueel schoon (geen zichtbare verontreiniging)</t>
  </si>
  <si>
    <t>9.06</t>
  </si>
  <si>
    <t>Het gehalte aan onopgeloste stoffen bedraagt te hoogste 300 milligram per liter</t>
  </si>
  <si>
    <t>9.07</t>
  </si>
  <si>
    <t>9.08</t>
  </si>
  <si>
    <t>Het gehalte aan PAK's in enig steekmonster bedraagt ten hoogste 1 microgram per liter</t>
  </si>
  <si>
    <t>9.09</t>
  </si>
  <si>
    <t>Bij lozing van het afvalwater op het vuilwaterriool is de daarvoor benodigde toestemming op de saneringslocatie aanwezig</t>
  </si>
  <si>
    <t>9.10</t>
  </si>
  <si>
    <t>Bij inzet van een strippentoren en/of actief koolfliter: Er vindt geen doorslag plaats van emissies (meting en of reuk/stank)</t>
  </si>
  <si>
    <t>Uitvoeren BUS-sanering</t>
  </si>
  <si>
    <t>Art. 28, 29, 7 en 9 Wbb</t>
  </si>
  <si>
    <t>Art. 63b Wbb</t>
  </si>
  <si>
    <t>Art. 39b lid 3 Wbb en Art 1.3 RUS</t>
  </si>
  <si>
    <t>Art. 39b lid 3 Wbb, art. 7 BUS</t>
  </si>
  <si>
    <t>Art. 2.1 RUS</t>
  </si>
  <si>
    <t>Art. 39b lid 3 Wbb, art. 8 BUS, art. 2.1 RUS</t>
  </si>
  <si>
    <t>Art. 10 BUS, art. 1.4 RUS</t>
  </si>
  <si>
    <t>Art. 11 BUS, art. 4.1 RUS</t>
  </si>
  <si>
    <t>Art. 2 lid 2 BUS, art. 2.2. lid 3 RUS</t>
  </si>
  <si>
    <t>Art. 2 lid 2 BUS, art. 2.4. RUS, art. 8.1 Wm</t>
  </si>
  <si>
    <t>Art. 2.2 BUS, art. 2.4b RUS</t>
  </si>
  <si>
    <t>Art. 2.2 BUS, art. 2.4b RUS, art. 18 Bbk</t>
  </si>
  <si>
    <t>Art. 2 lid 2 BUS, art. 2.5 RUS</t>
  </si>
  <si>
    <t>Art. 2 lid 2 BUS, art. 2.3 en § 3 RUS</t>
  </si>
  <si>
    <t>Art. 9 BUS, art. 2.3 RUS</t>
  </si>
  <si>
    <t>Art. 2.3 lid  RUS</t>
  </si>
  <si>
    <t>Art. 13 BUS, art. 4.2 RUS</t>
  </si>
  <si>
    <t>Art. 2 lid 2 BUS, art. 3.3.2. RUS</t>
  </si>
  <si>
    <t>Art. 2 lid 2 BUS, art. 3.3.2 RUS</t>
  </si>
  <si>
    <t>Art. 2 lid 2 BUS, art. 3.3.4 RUS</t>
  </si>
  <si>
    <t>Art 2. lid 2 BUS, art. 3.3.5 RUS</t>
  </si>
  <si>
    <t>Art. 2 lid 2 BUS, art. 3.1.2 RUS</t>
  </si>
  <si>
    <t>Art. 2 lid 2 BUS, art. 3.1.2 en 3.1.7 RUS</t>
  </si>
  <si>
    <t>Art. 2 lid 2 BUS, art. 3.1.3 RUS</t>
  </si>
  <si>
    <t>Art. 2 lid 2 BUS, art. 3.1.7 RUS</t>
  </si>
  <si>
    <t>Art. 2 lid 2 BUS, art. 3.1.11 RUS</t>
  </si>
  <si>
    <t>Art. 3.1.9 RUS</t>
  </si>
  <si>
    <t>Art. 2 lid 2 BUS, art. 3.2.2 RUS</t>
  </si>
  <si>
    <t>Art. 2 lid 2 BUS, art. 3.2.7 RUS</t>
  </si>
  <si>
    <t>Art. 2 lid 2 BUS, art. 3.2.3b RUS</t>
  </si>
  <si>
    <t>Art. 2 lid 2 BUS, art. 3.2.3a RUS</t>
  </si>
  <si>
    <t>Art. 2 lid 2 BUS, art. 3.2.5 RUS</t>
  </si>
  <si>
    <t>Art. 2 lid 2 BUS, art. 3.2.6 RUS</t>
  </si>
  <si>
    <t>Arbeidsomstandighedenbesluit art. 2.28 lid 2</t>
  </si>
  <si>
    <t>Arbeidsomstandighedenbesluit art. 2.31</t>
  </si>
  <si>
    <t>Wet milieubeheer 10.37</t>
  </si>
  <si>
    <t>Art. 13/9.2c Wbb, art. 10.1.3 Wm</t>
  </si>
  <si>
    <t>Activiteitenbesluit /  Besluit lozen buiten inrichting</t>
  </si>
  <si>
    <t>Art 3.1 lid 2 en 5 Besluit lozen buiten inrichting</t>
  </si>
  <si>
    <t>ODNL-TLBUS.3.03.01.20170703</t>
  </si>
  <si>
    <t>ODNL-TLBUS.3.09.20170703</t>
  </si>
  <si>
    <t>ODNL-TLBUS.3.10.20170703</t>
  </si>
  <si>
    <t>ODNL-TLBUS.3.11.20170703</t>
  </si>
  <si>
    <t>ODNL-TLBUS.3.12.20170703</t>
  </si>
  <si>
    <t>ODNL-TLBUS.3.13.20170703</t>
  </si>
  <si>
    <t>ODNL-TLBUS.5.10.20170703</t>
  </si>
  <si>
    <t>ODNL-TLBUS.6.02.01.20170703</t>
  </si>
  <si>
    <t>ODNL-TLBUS.6.04.20170703</t>
  </si>
  <si>
    <t>ODNL-TLBUS.9.01.20170703</t>
  </si>
  <si>
    <t>ODNL-TLBUS.9.01.01.20170703</t>
  </si>
  <si>
    <t>ODNL-TLBUS.9.02.20170703</t>
  </si>
  <si>
    <t>ODNL-TLBUS.9.03.20170703</t>
  </si>
  <si>
    <t>ODNL-TLBUS.9.04.20170703</t>
  </si>
  <si>
    <t>ODNL-TLBUS.9.05.20170703</t>
  </si>
  <si>
    <t>ODNL-TLBUS.9.06.20170703</t>
  </si>
  <si>
    <t>ODNL-TLBUS.9.07.20170703</t>
  </si>
  <si>
    <t>ODNL-TLBUS.9.08.20170703</t>
  </si>
  <si>
    <t>ODNL-TLBUS.9.09.20170703</t>
  </si>
  <si>
    <t>ODNL-TLBUS.9.10.20170703</t>
  </si>
  <si>
    <t>MEIERIJSTAD</t>
  </si>
  <si>
    <t>GOOISE MEREN</t>
  </si>
  <si>
    <t>Omgevingsdienst Haaglanden</t>
  </si>
  <si>
    <t>DELFT</t>
  </si>
  <si>
    <t>LEIDSCHENDAM-VOORBURG</t>
  </si>
  <si>
    <t>LEIDSCHENDAM</t>
  </si>
  <si>
    <t>VOORBURG</t>
  </si>
  <si>
    <t>MIDDEN-DELFLAND</t>
  </si>
  <si>
    <t>DEN HOORN ZH</t>
  </si>
  <si>
    <t>MAASLAND</t>
  </si>
  <si>
    <t>SCHIPLUIDEN</t>
  </si>
  <si>
    <t>PIJNACKER-NOOTDORP</t>
  </si>
  <si>
    <t>DELFGAUW</t>
  </si>
  <si>
    <t>NOOTDORP</t>
  </si>
  <si>
    <t>PIJNACKER</t>
  </si>
  <si>
    <t>RIJSWIJK</t>
  </si>
  <si>
    <t>RIJSWIJK ZH</t>
  </si>
  <si>
    <t>WASSENAAR</t>
  </si>
  <si>
    <t>WESTLAND</t>
  </si>
  <si>
    <t>DE LIER</t>
  </si>
  <si>
    <t>HONSELERSDIJK</t>
  </si>
  <si>
    <t>KWINTSHEUL</t>
  </si>
  <si>
    <t>MAASDIJK</t>
  </si>
  <si>
    <t>MONSTER</t>
  </si>
  <si>
    <t>NAALDWIJK</t>
  </si>
  <si>
    <t>POELDIJK</t>
  </si>
  <si>
    <t>S GRAVENZANDE</t>
  </si>
  <si>
    <t>'S GRAVENZANDE</t>
  </si>
  <si>
    <t>'S-GRAVENZANDE</t>
  </si>
  <si>
    <t>S-GRAVENZANDE</t>
  </si>
  <si>
    <t>TER HEIJDE</t>
  </si>
  <si>
    <t>WATERINGEN</t>
  </si>
  <si>
    <t>ZOETERMEER</t>
  </si>
  <si>
    <t>Omgevingsdienst IJsselland</t>
  </si>
  <si>
    <t>Omgevingsdienst Veluwe IJssel</t>
  </si>
  <si>
    <t>APELDOORN</t>
  </si>
  <si>
    <t>BEEKBERGEN</t>
  </si>
  <si>
    <t>BEEMTE BROEKLAND</t>
  </si>
  <si>
    <t>HOENDERLOO</t>
  </si>
  <si>
    <t>HOOG SOEREN</t>
  </si>
  <si>
    <t>KLARENBEEK</t>
  </si>
  <si>
    <t>LIEREN</t>
  </si>
  <si>
    <t>LOENEN GLD</t>
  </si>
  <si>
    <t>RADIO KOOTWIJK</t>
  </si>
  <si>
    <t>UDDEL</t>
  </si>
  <si>
    <t>UGCHELEN</t>
  </si>
  <si>
    <t>WENUM WIESEL</t>
  </si>
  <si>
    <t>BRUMMEN</t>
  </si>
  <si>
    <t>EERBEEK</t>
  </si>
  <si>
    <t>EMPE</t>
  </si>
  <si>
    <t>HALL</t>
  </si>
  <si>
    <t>LEUVENHEIM</t>
  </si>
  <si>
    <t>TONDEN</t>
  </si>
  <si>
    <t>EPE</t>
  </si>
  <si>
    <t>EMST</t>
  </si>
  <si>
    <t>OENE</t>
  </si>
  <si>
    <t>VAASSEN</t>
  </si>
  <si>
    <t>VOORST</t>
  </si>
  <si>
    <t>NIJBROEK</t>
  </si>
  <si>
    <t>STEENENKAMER</t>
  </si>
  <si>
    <t>TERWOLDE</t>
  </si>
  <si>
    <t>TEUGE</t>
  </si>
  <si>
    <t>TWELLO</t>
  </si>
  <si>
    <t>VOORST GEM VOORST</t>
  </si>
  <si>
    <t>WILP GLD</t>
  </si>
  <si>
    <t>Omgevingsdienst West-Holland</t>
  </si>
  <si>
    <t>HILLEGOM</t>
  </si>
  <si>
    <t>KAAG EN BRAASSEM</t>
  </si>
  <si>
    <t>HOOGMADE</t>
  </si>
  <si>
    <t>KAAG</t>
  </si>
  <si>
    <t>LEIMUIDEN</t>
  </si>
  <si>
    <t>NIEUWE WETERING</t>
  </si>
  <si>
    <t>OUD ADE</t>
  </si>
  <si>
    <t>OUDE WETERING</t>
  </si>
  <si>
    <t>RIJNSATERWOUDE</t>
  </si>
  <si>
    <t>RIJPWETERING</t>
  </si>
  <si>
    <t>ROELOFARENDSVEEN</t>
  </si>
  <si>
    <t>WOUBRUGGE</t>
  </si>
  <si>
    <t>KATWIJK</t>
  </si>
  <si>
    <t>KATWIJK ZH</t>
  </si>
  <si>
    <t>RIJNSBURG</t>
  </si>
  <si>
    <t>VALKENBURG ZH</t>
  </si>
  <si>
    <t>LEIDEN</t>
  </si>
  <si>
    <t>LEIDERDORP</t>
  </si>
  <si>
    <t>LISSE</t>
  </si>
  <si>
    <t>NIEUWKOOP</t>
  </si>
  <si>
    <t>NIEUWVEEN</t>
  </si>
  <si>
    <t>NOORDEN</t>
  </si>
  <si>
    <t>TER AAR</t>
  </si>
  <si>
    <t>VROUWENAKKER</t>
  </si>
  <si>
    <t>WOERDENSE VERLAAT</t>
  </si>
  <si>
    <t>ZEVENHOVEN</t>
  </si>
  <si>
    <t>NOORDWIJK</t>
  </si>
  <si>
    <t>NOORDWIJK ZH</t>
  </si>
  <si>
    <t>OEGSTGEEST</t>
  </si>
  <si>
    <t>BENTHUIZEN</t>
  </si>
  <si>
    <t>HAZERSWOUDE DORP</t>
  </si>
  <si>
    <t>HAZERSWOUDE RIJNDIJK</t>
  </si>
  <si>
    <t>HAZERSWOUDE-RIJNDIJK</t>
  </si>
  <si>
    <t>KOUDEKERK AAN DEN RIJN</t>
  </si>
  <si>
    <t>TEYLINGEN</t>
  </si>
  <si>
    <t>SASSENHEIM</t>
  </si>
  <si>
    <t>VOORHOUT</t>
  </si>
  <si>
    <t>WARMOND</t>
  </si>
  <si>
    <t>VOORSCHOTEN</t>
  </si>
  <si>
    <t>ZOETERWOUDE</t>
  </si>
  <si>
    <t>GELDERSWOUDE</t>
  </si>
  <si>
    <t>RUD Zuid-Limburg</t>
  </si>
  <si>
    <t>9. Locatie – afvalwater</t>
  </si>
  <si>
    <t>8. Locaties – afvoer grond</t>
  </si>
  <si>
    <t>2. Locatie – melding start, wijziging, einde</t>
  </si>
  <si>
    <t>telefoonnr:</t>
  </si>
  <si>
    <t>e-mail:</t>
  </si>
  <si>
    <t>Versie V1.0.2 18-05-2020</t>
  </si>
  <si>
    <t>NISSEWAARD</t>
  </si>
  <si>
    <t>ABBENBROEK</t>
  </si>
  <si>
    <t>GEERVLIET</t>
  </si>
  <si>
    <t>HEENVLIET</t>
  </si>
  <si>
    <t>HEKELINGEN</t>
  </si>
  <si>
    <t>OUDENHOORN</t>
  </si>
  <si>
    <t>SIMONSHAVEN</t>
  </si>
  <si>
    <t>SPIJKENISSE</t>
  </si>
  <si>
    <t>ZUIDLAND</t>
  </si>
  <si>
    <t>Fryske Utfieringstsjinst Miljeu en Omjouwing</t>
  </si>
  <si>
    <t>ACHTKARSPELEN</t>
  </si>
  <si>
    <t>AUGUSTINUSGA</t>
  </si>
  <si>
    <t>BOELENSLAAN</t>
  </si>
  <si>
    <t>BUITENPOST</t>
  </si>
  <si>
    <t>DROGEHAM</t>
  </si>
  <si>
    <t>GERKESKLOOSTER</t>
  </si>
  <si>
    <t>HARKEMA</t>
  </si>
  <si>
    <t>KOOTSTERTILLE</t>
  </si>
  <si>
    <t>STROOBOS</t>
  </si>
  <si>
    <t>SURHUISTERVEEN</t>
  </si>
  <si>
    <t>SURHUIZUM</t>
  </si>
  <si>
    <t>TWIJZEL</t>
  </si>
  <si>
    <t>TWIJZELERHEIDE</t>
  </si>
  <si>
    <t>AMELAND</t>
  </si>
  <si>
    <t>BALLUM</t>
  </si>
  <si>
    <t>BUREN FR</t>
  </si>
  <si>
    <t>HOLLUM</t>
  </si>
  <si>
    <t>NES AMELAND</t>
  </si>
  <si>
    <t>DANTUMADIEL</t>
  </si>
  <si>
    <t>BROEKSTERWALD</t>
  </si>
  <si>
    <t>DAMWALD</t>
  </si>
  <si>
    <t>DE FALOM</t>
  </si>
  <si>
    <t>DE WESTEREEN</t>
  </si>
  <si>
    <t>DRIEZUM</t>
  </si>
  <si>
    <t>FEANWALDEN</t>
  </si>
  <si>
    <t>READTSJERK</t>
  </si>
  <si>
    <t>RINSUMAGEAST</t>
  </si>
  <si>
    <t>SIBRANDAHUS</t>
  </si>
  <si>
    <t>WALTERSWALD</t>
  </si>
  <si>
    <t>DE FRYSKE MARREN</t>
  </si>
  <si>
    <t>AKMARIJP</t>
  </si>
  <si>
    <t>BAKHUIZEN</t>
  </si>
  <si>
    <t>BALK</t>
  </si>
  <si>
    <t>BANTEGA</t>
  </si>
  <si>
    <t>BOORNZWAAG</t>
  </si>
  <si>
    <t>BROEK FR</t>
  </si>
  <si>
    <t>DELFSTRAHUIZEN</t>
  </si>
  <si>
    <t>DIJKEN</t>
  </si>
  <si>
    <t>DONIAGA</t>
  </si>
  <si>
    <t>ECHTEN FR</t>
  </si>
  <si>
    <t>ECHTENERBRUG</t>
  </si>
  <si>
    <t>EESTERGA</t>
  </si>
  <si>
    <t>ELAHUIZEN</t>
  </si>
  <si>
    <t>FOLLEGA</t>
  </si>
  <si>
    <t>GOINGARIJP</t>
  </si>
  <si>
    <t>HARICH</t>
  </si>
  <si>
    <t>HASKERHORNE</t>
  </si>
  <si>
    <t>IDSKENHUIZEN</t>
  </si>
  <si>
    <t>JOURE</t>
  </si>
  <si>
    <t>KOLDERWOLDE</t>
  </si>
  <si>
    <t>LANGWEER</t>
  </si>
  <si>
    <t>LEGEMEER</t>
  </si>
  <si>
    <t>LEMMER</t>
  </si>
  <si>
    <t>MIRNS</t>
  </si>
  <si>
    <t>NIJEHASKE</t>
  </si>
  <si>
    <t>NIJEMIRDUM</t>
  </si>
  <si>
    <t>OLDEOUWER</t>
  </si>
  <si>
    <t>OOSTERZEE</t>
  </si>
  <si>
    <t>OUDEGA DE FRYSKE MARREN</t>
  </si>
  <si>
    <t>OUDEGA GAAST SLEAT</t>
  </si>
  <si>
    <t>OUDEHASKE</t>
  </si>
  <si>
    <t>OUDEMIRDUM</t>
  </si>
  <si>
    <t>OUWSTER NIJEGA</t>
  </si>
  <si>
    <t>OUWSTERHAULE</t>
  </si>
  <si>
    <t>OUWSTER-NIJEGA</t>
  </si>
  <si>
    <t>RIJS</t>
  </si>
  <si>
    <t>ROHEL</t>
  </si>
  <si>
    <t>ROTSTERGAAST</t>
  </si>
  <si>
    <t>ROTSTERHAULE</t>
  </si>
  <si>
    <t>ROTTUM FR</t>
  </si>
  <si>
    <t>RUIGAHUIZEN</t>
  </si>
  <si>
    <t>SCHARSTERBRUG</t>
  </si>
  <si>
    <t>SINT NICOLAASGA</t>
  </si>
  <si>
    <t>SINTJOHANNESGA</t>
  </si>
  <si>
    <t>SLOTEN FR</t>
  </si>
  <si>
    <t>SNIKZWAAG</t>
  </si>
  <si>
    <t>SONDEL</t>
  </si>
  <si>
    <t>TERHERNE</t>
  </si>
  <si>
    <t>TERKAPLE</t>
  </si>
  <si>
    <t>TEROELE</t>
  </si>
  <si>
    <t>TJERKGAAST</t>
  </si>
  <si>
    <t>VEGELINSOORD</t>
  </si>
  <si>
    <t>WIJCKEL</t>
  </si>
  <si>
    <t>HARLINGEN</t>
  </si>
  <si>
    <t>MIDLUM</t>
  </si>
  <si>
    <t>WIJNALDUM</t>
  </si>
  <si>
    <t>HEERENVEEN</t>
  </si>
  <si>
    <t>AKKRUM</t>
  </si>
  <si>
    <t>ALDEBOARN</t>
  </si>
  <si>
    <t>BONTEBOK</t>
  </si>
  <si>
    <t>DE KNIPE</t>
  </si>
  <si>
    <t>GERSLOOT</t>
  </si>
  <si>
    <t>HASKERDIJKEN</t>
  </si>
  <si>
    <t>HOORNSTERZWAAG</t>
  </si>
  <si>
    <t>JUBBEGA</t>
  </si>
  <si>
    <t>KATLIJK</t>
  </si>
  <si>
    <t>LUINJEBERD</t>
  </si>
  <si>
    <t>MILDAM</t>
  </si>
  <si>
    <t>NES GEM HEERENVEEN</t>
  </si>
  <si>
    <t>NIEUWEBRUG</t>
  </si>
  <si>
    <t>NIEUWEHORNE</t>
  </si>
  <si>
    <t>NIEUWESCHOOT</t>
  </si>
  <si>
    <t>ORANJEWOUD</t>
  </si>
  <si>
    <t>OUDEHORNE</t>
  </si>
  <si>
    <t>OUDESCHOOT</t>
  </si>
  <si>
    <t>TERBAND</t>
  </si>
  <si>
    <t>TJALLEBERD</t>
  </si>
  <si>
    <t>LEEUWARDEN</t>
  </si>
  <si>
    <t>ALDE LEIE</t>
  </si>
  <si>
    <t>BAARD</t>
  </si>
  <si>
    <t>BEARS FR</t>
  </si>
  <si>
    <t>BRITSUM</t>
  </si>
  <si>
    <t>EASTERLITTENS</t>
  </si>
  <si>
    <t>FEINSUM</t>
  </si>
  <si>
    <t>FRIENS</t>
  </si>
  <si>
    <t>GOUTUM</t>
  </si>
  <si>
    <t>GROU</t>
  </si>
  <si>
    <t>HEMPENS</t>
  </si>
  <si>
    <t>HIDAARD</t>
  </si>
  <si>
    <t>HIJUM</t>
  </si>
  <si>
    <t>HUNS</t>
  </si>
  <si>
    <t>IDAERD</t>
  </si>
  <si>
    <t>JELLUM</t>
  </si>
  <si>
    <t>JELSUM</t>
  </si>
  <si>
    <t>JIRNSUM</t>
  </si>
  <si>
    <t>JORWERT</t>
  </si>
  <si>
    <t>KOARNJUM</t>
  </si>
  <si>
    <t>LEKKUM</t>
  </si>
  <si>
    <t>LEONS</t>
  </si>
  <si>
    <t>MANTGUM</t>
  </si>
  <si>
    <t>MIEDUM</t>
  </si>
  <si>
    <t>NES GEM BOARNSTERHIM</t>
  </si>
  <si>
    <t>REDUZUM</t>
  </si>
  <si>
    <t>SNAKKERBUREN</t>
  </si>
  <si>
    <t>STIENS</t>
  </si>
  <si>
    <t>SWICHUM</t>
  </si>
  <si>
    <t>TEERNS</t>
  </si>
  <si>
    <t>WARSTIENS</t>
  </si>
  <si>
    <t>WARTEN</t>
  </si>
  <si>
    <t>WEIDUM</t>
  </si>
  <si>
    <t>WERGEA</t>
  </si>
  <si>
    <t>WIJDGAARD</t>
  </si>
  <si>
    <t>WIJTGAARD</t>
  </si>
  <si>
    <t>WIRDUM FR</t>
  </si>
  <si>
    <t>WYTGAARD</t>
  </si>
  <si>
    <t>NOARDEAST-FRYSLAN</t>
  </si>
  <si>
    <t>AALSUM</t>
  </si>
  <si>
    <t>ANJUM</t>
  </si>
  <si>
    <t>AUGSBUURT</t>
  </si>
  <si>
    <t>BLIJE</t>
  </si>
  <si>
    <t>BORNWIRD</t>
  </si>
  <si>
    <t>BRANTGUM</t>
  </si>
  <si>
    <t>BURDAARD</t>
  </si>
  <si>
    <t>BURUM</t>
  </si>
  <si>
    <t>DOKKUM</t>
  </si>
  <si>
    <t>EE</t>
  </si>
  <si>
    <t>ENGWIERUM</t>
  </si>
  <si>
    <t>FERWERT</t>
  </si>
  <si>
    <t>FOUDGUM</t>
  </si>
  <si>
    <t>GINNUM</t>
  </si>
  <si>
    <t>HALLUM</t>
  </si>
  <si>
    <t>HANTUM</t>
  </si>
  <si>
    <t>HANTUMERUITBUREN</t>
  </si>
  <si>
    <t>HANTUMHUIZEN</t>
  </si>
  <si>
    <t>HEGEBEINTUM</t>
  </si>
  <si>
    <t>HIAURE</t>
  </si>
  <si>
    <t>HOLWERD</t>
  </si>
  <si>
    <t>JANNUM</t>
  </si>
  <si>
    <t>JISLUM</t>
  </si>
  <si>
    <t>JOUSWIER</t>
  </si>
  <si>
    <t>KOLLUM</t>
  </si>
  <si>
    <t>KOLLUMERPOMP</t>
  </si>
  <si>
    <t>KOLLUMERZWAAG</t>
  </si>
  <si>
    <t>LICHTAARD</t>
  </si>
  <si>
    <t>LIOESSENS</t>
  </si>
  <si>
    <t>MARRUM</t>
  </si>
  <si>
    <t>METSLAWIER</t>
  </si>
  <si>
    <t>MODDERGAT</t>
  </si>
  <si>
    <t>MORRA</t>
  </si>
  <si>
    <t>MUNNEKEZIJL</t>
  </si>
  <si>
    <t>NES GEM DONGERADEEL</t>
  </si>
  <si>
    <t>NIAWIER</t>
  </si>
  <si>
    <t>OOSTERNIJKERK</t>
  </si>
  <si>
    <t>OOSTRUM FR</t>
  </si>
  <si>
    <t>OUDWOUDE</t>
  </si>
  <si>
    <t>PAESENS</t>
  </si>
  <si>
    <t>RAARD</t>
  </si>
  <si>
    <t>REITSUM</t>
  </si>
  <si>
    <t>TERNAARD</t>
  </si>
  <si>
    <t>TRIEMEN</t>
  </si>
  <si>
    <t>VEENKLOOSTER</t>
  </si>
  <si>
    <t>WAAXENS GEM DONGERADEEL</t>
  </si>
  <si>
    <t>WANSWERT</t>
  </si>
  <si>
    <t>WARFSTERMOLEN</t>
  </si>
  <si>
    <t>WESTERGEEST</t>
  </si>
  <si>
    <t>WETSENS</t>
  </si>
  <si>
    <t>WIERUM</t>
  </si>
  <si>
    <t>ZWAGERBOSCH</t>
  </si>
  <si>
    <t>OOSTSTELLINGWERF</t>
  </si>
  <si>
    <t>APPELSCHA</t>
  </si>
  <si>
    <t>DONKERBROEK</t>
  </si>
  <si>
    <t>ELSLOO FR</t>
  </si>
  <si>
    <t>FOCHTELOO</t>
  </si>
  <si>
    <t>HAULE</t>
  </si>
  <si>
    <t>HAULERWIJK</t>
  </si>
  <si>
    <t>LANGEDIJKE</t>
  </si>
  <si>
    <t>MAKKINGA</t>
  </si>
  <si>
    <t>NIJEBERKOOP</t>
  </si>
  <si>
    <t>OLDEBERKOOP</t>
  </si>
  <si>
    <t>OOSTERWOLDE FR</t>
  </si>
  <si>
    <t>RAVENSWOUD</t>
  </si>
  <si>
    <t>WASKEMEER</t>
  </si>
  <si>
    <t>OPSTERLAND</t>
  </si>
  <si>
    <t>BAKKEVEEN</t>
  </si>
  <si>
    <t>BEETSTERZWAAG</t>
  </si>
  <si>
    <t>FRIESCHEPALEN</t>
  </si>
  <si>
    <t>GORREDIJK</t>
  </si>
  <si>
    <t>HEMRIK</t>
  </si>
  <si>
    <t>JONKERSLAN</t>
  </si>
  <si>
    <t>LANGEZWAAG</t>
  </si>
  <si>
    <t>LIPPENHUIZEN</t>
  </si>
  <si>
    <t>LUXWOUDE</t>
  </si>
  <si>
    <t>NIJ BEETS</t>
  </si>
  <si>
    <t>OLTERTERP</t>
  </si>
  <si>
    <t>SIEGERSWOUDE</t>
  </si>
  <si>
    <t>TERWISPEL</t>
  </si>
  <si>
    <t>TIJNJE</t>
  </si>
  <si>
    <t>URETERP</t>
  </si>
  <si>
    <t>WIJNJEWOUDE</t>
  </si>
  <si>
    <t>SCHIERMONNIKOOG</t>
  </si>
  <si>
    <t>SMALLINGERLAND</t>
  </si>
  <si>
    <t>BOORNBERGUM</t>
  </si>
  <si>
    <t>DE TIKE</t>
  </si>
  <si>
    <t>DE VEENHOOP</t>
  </si>
  <si>
    <t>DE WILGEN</t>
  </si>
  <si>
    <t>DRACHTEN</t>
  </si>
  <si>
    <t>DRACHTSTERCOMPAGNIE</t>
  </si>
  <si>
    <t>GOENGAHUIZEN</t>
  </si>
  <si>
    <t>HOUTIGEHAGE</t>
  </si>
  <si>
    <t>KORTEHEMMEN</t>
  </si>
  <si>
    <t>NIJEGA</t>
  </si>
  <si>
    <t>OPEINDE</t>
  </si>
  <si>
    <t>OUDEGA GEM SMALLINGERLND</t>
  </si>
  <si>
    <t>ROTTEVALLE</t>
  </si>
  <si>
    <t>SMALLE EE</t>
  </si>
  <si>
    <t>SÚDWEST-FRYSLÂN</t>
  </si>
  <si>
    <t>ABBEGA</t>
  </si>
  <si>
    <t>ALLINGAWIER</t>
  </si>
  <si>
    <t>ARUM</t>
  </si>
  <si>
    <t>BLAUWHUIS</t>
  </si>
  <si>
    <t>BOAZUM</t>
  </si>
  <si>
    <t>BOLSWARD</t>
  </si>
  <si>
    <t>BREEZANDDIJK</t>
  </si>
  <si>
    <t>BRITSWERT</t>
  </si>
  <si>
    <t>BURGWERD</t>
  </si>
  <si>
    <t>CORNWERD</t>
  </si>
  <si>
    <t>DEARSUM</t>
  </si>
  <si>
    <t>DEDGUM</t>
  </si>
  <si>
    <t>EAGUM</t>
  </si>
  <si>
    <t>EASTEREIN</t>
  </si>
  <si>
    <t>EASTERWIERRUM</t>
  </si>
  <si>
    <t>EXMORRA</t>
  </si>
  <si>
    <t>FERWOUDE</t>
  </si>
  <si>
    <t>FOLSGARE</t>
  </si>
  <si>
    <t>GAAST</t>
  </si>
  <si>
    <t>GAASTMEER</t>
  </si>
  <si>
    <t>GAUW</t>
  </si>
  <si>
    <t>GOENGA</t>
  </si>
  <si>
    <t>GREONTERP</t>
  </si>
  <si>
    <t>HARTWERD</t>
  </si>
  <si>
    <t>HEEG</t>
  </si>
  <si>
    <t>HEMELUM</t>
  </si>
  <si>
    <t>HICHTUM</t>
  </si>
  <si>
    <t>HIESLUM</t>
  </si>
  <si>
    <t>HILAARD</t>
  </si>
  <si>
    <t>HINDELOOPEN</t>
  </si>
  <si>
    <t>HINNAARD</t>
  </si>
  <si>
    <t>HOMMERTS</t>
  </si>
  <si>
    <t>IDSEGAHUIZUM</t>
  </si>
  <si>
    <t>IDZEGA</t>
  </si>
  <si>
    <t>IENS</t>
  </si>
  <si>
    <t>IJLST</t>
  </si>
  <si>
    <t>INDIJK</t>
  </si>
  <si>
    <t>IT HEIDENSKIP</t>
  </si>
  <si>
    <t>ITENS</t>
  </si>
  <si>
    <t>JUTRIJP</t>
  </si>
  <si>
    <t>KIMSWERD</t>
  </si>
  <si>
    <t>KORNWERDERZAND</t>
  </si>
  <si>
    <t>KOUDUM</t>
  </si>
  <si>
    <t>KOUFURDERRIGE</t>
  </si>
  <si>
    <t>KUBAARD</t>
  </si>
  <si>
    <t>LOENGA</t>
  </si>
  <si>
    <t>LOLLUM</t>
  </si>
  <si>
    <t>LONGERHOUW</t>
  </si>
  <si>
    <t>LYTSEWIERRUM</t>
  </si>
  <si>
    <t>MAKKUM FR</t>
  </si>
  <si>
    <t>MOLKWERUM</t>
  </si>
  <si>
    <t>NIJHUIZUM</t>
  </si>
  <si>
    <t>NIJLAND</t>
  </si>
  <si>
    <t>OFFINGAWIER</t>
  </si>
  <si>
    <t>OOSTHEM</t>
  </si>
  <si>
    <t>OPPENHUIZEN</t>
  </si>
  <si>
    <t>OUDEGA SUDWEST FR</t>
  </si>
  <si>
    <t>OUDEGA SUDWEST-FRYSLAN</t>
  </si>
  <si>
    <t>PARREGA</t>
  </si>
  <si>
    <t>PIAAM</t>
  </si>
  <si>
    <t>PINGJUM</t>
  </si>
  <si>
    <t>POPPENWIER</t>
  </si>
  <si>
    <t>RAERD</t>
  </si>
  <si>
    <t>REAHUS</t>
  </si>
  <si>
    <t>RIEN</t>
  </si>
  <si>
    <t>SANDFIRDEN</t>
  </si>
  <si>
    <t>SCHARNEGOUTUM</t>
  </si>
  <si>
    <t>SCHETTENS</t>
  </si>
  <si>
    <t>SCHRAARD</t>
  </si>
  <si>
    <t>SIBRANDABUORREN</t>
  </si>
  <si>
    <t>SMALLEBRUGGE</t>
  </si>
  <si>
    <t>SNEEK</t>
  </si>
  <si>
    <t>STAVOREN</t>
  </si>
  <si>
    <t>TERSOAL</t>
  </si>
  <si>
    <t>TIRNS</t>
  </si>
  <si>
    <t>TJALHUIZUM</t>
  </si>
  <si>
    <t>TJERKWERD</t>
  </si>
  <si>
    <t>UITWELLINGERGA</t>
  </si>
  <si>
    <t>WAAKSENS GEM LITT</t>
  </si>
  <si>
    <t>WARNS</t>
  </si>
  <si>
    <t>WESTHEM</t>
  </si>
  <si>
    <t>WITMARSUM</t>
  </si>
  <si>
    <t>WIUWERT</t>
  </si>
  <si>
    <t>WOLSUM</t>
  </si>
  <si>
    <t>WOMMELS</t>
  </si>
  <si>
    <t>WONS</t>
  </si>
  <si>
    <t>WORKUM</t>
  </si>
  <si>
    <t>WOUDSEND</t>
  </si>
  <si>
    <t>YPECOLSGA</t>
  </si>
  <si>
    <t>YSBRECHTUM</t>
  </si>
  <si>
    <t>ZURICH</t>
  </si>
  <si>
    <t>TERSCHELLING</t>
  </si>
  <si>
    <t>BAAIDUINEN</t>
  </si>
  <si>
    <t>FORMERUM</t>
  </si>
  <si>
    <t>HEE</t>
  </si>
  <si>
    <t>HOORN TERSCHELLING</t>
  </si>
  <si>
    <t>KAARD</t>
  </si>
  <si>
    <t>KINNUM</t>
  </si>
  <si>
    <t>LANDERUM</t>
  </si>
  <si>
    <t>LIES</t>
  </si>
  <si>
    <t>MIDSLAND</t>
  </si>
  <si>
    <t>OOSTEREND FR</t>
  </si>
  <si>
    <t>STRIEP</t>
  </si>
  <si>
    <t>WEST-TERSCHELLING</t>
  </si>
  <si>
    <t>TYTSJERKSTERADIEL</t>
  </si>
  <si>
    <t>ALDTSJERK</t>
  </si>
  <si>
    <t>BURGUM</t>
  </si>
  <si>
    <t>EARNEWALD</t>
  </si>
  <si>
    <t>EASTERMAR</t>
  </si>
  <si>
    <t>GARYP</t>
  </si>
  <si>
    <t>GYTSJERK</t>
  </si>
  <si>
    <t>HURDEGARYP</t>
  </si>
  <si>
    <t>JISTRUM</t>
  </si>
  <si>
    <t>MUNEIN</t>
  </si>
  <si>
    <t>NOARDBURGUM</t>
  </si>
  <si>
    <t>OENTSJERK</t>
  </si>
  <si>
    <t>RYPTSJERK</t>
  </si>
  <si>
    <t>SUMAR</t>
  </si>
  <si>
    <t>SUWALD</t>
  </si>
  <si>
    <t>TYTSJERK</t>
  </si>
  <si>
    <t>WYNS</t>
  </si>
  <si>
    <t>VLIELAND</t>
  </si>
  <si>
    <t>WAADHOEKE</t>
  </si>
  <si>
    <t>ACHLUM</t>
  </si>
  <si>
    <t>BAAIUM</t>
  </si>
  <si>
    <t>BERLTSUM</t>
  </si>
  <si>
    <t>BITGUM</t>
  </si>
  <si>
    <t>BITGUMMOLE</t>
  </si>
  <si>
    <t>BLESSUM</t>
  </si>
  <si>
    <t>BOER</t>
  </si>
  <si>
    <t>BOKSUM</t>
  </si>
  <si>
    <t>DEINUM</t>
  </si>
  <si>
    <t>DONGJUM</t>
  </si>
  <si>
    <t>DRONRIJP</t>
  </si>
  <si>
    <t>DRONRYP</t>
  </si>
  <si>
    <t>FIRDGUM</t>
  </si>
  <si>
    <t>FRANEKER</t>
  </si>
  <si>
    <t>HERBAIJUM</t>
  </si>
  <si>
    <t>HITZUM</t>
  </si>
  <si>
    <t>INGELUM</t>
  </si>
  <si>
    <t>KLOOSTER LIDLUM</t>
  </si>
  <si>
    <t>MARSUM</t>
  </si>
  <si>
    <t>MENAAM</t>
  </si>
  <si>
    <t>MINNERTSGA</t>
  </si>
  <si>
    <t>NIJ ALTOENAE</t>
  </si>
  <si>
    <t>OOSTERBIERUM</t>
  </si>
  <si>
    <t>OUDE BILDTZIJL</t>
  </si>
  <si>
    <t>OUDEBILDTZIJL</t>
  </si>
  <si>
    <t>PEINS</t>
  </si>
  <si>
    <t>PIETERSBIERUM</t>
  </si>
  <si>
    <t>RIED</t>
  </si>
  <si>
    <t>SCHALSUM</t>
  </si>
  <si>
    <t>SEXBIERUM</t>
  </si>
  <si>
    <t>SINT ANNAPAROCHIE</t>
  </si>
  <si>
    <t>SINT JACOBIPAROCHIE</t>
  </si>
  <si>
    <t>SKINGEN</t>
  </si>
  <si>
    <t>SLAPPETERP</t>
  </si>
  <si>
    <t>SPANNUM</t>
  </si>
  <si>
    <t>ST.-ANNAPAROCHIE</t>
  </si>
  <si>
    <t>ST.-JACOBIPAROCHIE</t>
  </si>
  <si>
    <t>TZUM</t>
  </si>
  <si>
    <t>TZUMMARUM</t>
  </si>
  <si>
    <t>VROUWENPAROCHIE</t>
  </si>
  <si>
    <t>WESTHOEK</t>
  </si>
  <si>
    <t>WIER</t>
  </si>
  <si>
    <t>WINSUM FR</t>
  </si>
  <si>
    <t>WJELSRYP</t>
  </si>
  <si>
    <t>ZWEINS</t>
  </si>
  <si>
    <t>WESTSTELLINGWERF</t>
  </si>
  <si>
    <t>BLESDIJKE</t>
  </si>
  <si>
    <t>BOIJL</t>
  </si>
  <si>
    <t>DE BLESSE</t>
  </si>
  <si>
    <t>DE HOEVE</t>
  </si>
  <si>
    <t>LANGELILLE</t>
  </si>
  <si>
    <t>MUNNEKEBUREN</t>
  </si>
  <si>
    <t>NIJEHOLTPADE</t>
  </si>
  <si>
    <t>NIJEHOLTWOLDE</t>
  </si>
  <si>
    <t>NIJELAMER</t>
  </si>
  <si>
    <t>NIJETRIJNE</t>
  </si>
  <si>
    <t>NOORDWOLDE FR</t>
  </si>
  <si>
    <t>OLDEHOLTPADE</t>
  </si>
  <si>
    <t>OLDEHOLTWOLDE</t>
  </si>
  <si>
    <t>OLDELAMER</t>
  </si>
  <si>
    <t>OLDETRIJNE</t>
  </si>
  <si>
    <t>OOSTERSTREEK</t>
  </si>
  <si>
    <t>PEPERGA</t>
  </si>
  <si>
    <t>SCHERPENZEEL FR</t>
  </si>
  <si>
    <t>SLIJKENBURG</t>
  </si>
  <si>
    <t>SONNEGA</t>
  </si>
  <si>
    <t>SPANGA</t>
  </si>
  <si>
    <t>STEGGERDA</t>
  </si>
  <si>
    <t>TER IDZARD</t>
  </si>
  <si>
    <t>VINKEGA</t>
  </si>
  <si>
    <t>WOLVEGA</t>
  </si>
  <si>
    <t>ZANDHUIZEN</t>
  </si>
  <si>
    <t>DELFZIJL</t>
  </si>
  <si>
    <t>BIERUM</t>
  </si>
  <si>
    <t>BORGSWEER</t>
  </si>
  <si>
    <t>FARMSUM</t>
  </si>
  <si>
    <t>GODLINZE</t>
  </si>
  <si>
    <t>HOLWIERDE</t>
  </si>
  <si>
    <t>KREWERD</t>
  </si>
  <si>
    <t>LOSDORP</t>
  </si>
  <si>
    <t>MEEDHUIZEN</t>
  </si>
  <si>
    <t>SPIJK GN</t>
  </si>
  <si>
    <t>TERMUNTEN</t>
  </si>
  <si>
    <t>TERMUNTERZIJL</t>
  </si>
  <si>
    <t>WAGENBORGEN</t>
  </si>
  <si>
    <t>WOLDENDORP</t>
  </si>
  <si>
    <t>HET HOGELAND</t>
  </si>
  <si>
    <t>MIDDEN-GRONINGEN</t>
  </si>
  <si>
    <t>FOXHOL</t>
  </si>
  <si>
    <t>FROOMBOSCH</t>
  </si>
  <si>
    <t>HARKSTEDE</t>
  </si>
  <si>
    <t>HELLUM</t>
  </si>
  <si>
    <t>HOOGEZAND</t>
  </si>
  <si>
    <t>KIEL WINDEWEER</t>
  </si>
  <si>
    <t>KIEL-WINDEWEER</t>
  </si>
  <si>
    <t>KOLHAM</t>
  </si>
  <si>
    <t>KROPSWOLDE</t>
  </si>
  <si>
    <t>LAGELAND</t>
  </si>
  <si>
    <t>LUDDEWEER</t>
  </si>
  <si>
    <t>MEEDEN</t>
  </si>
  <si>
    <t>MUNTENDAM</t>
  </si>
  <si>
    <t>NOORDBROEK</t>
  </si>
  <si>
    <t>OVERSCHILD</t>
  </si>
  <si>
    <t>SAPPEMEER</t>
  </si>
  <si>
    <t>SCHARMER</t>
  </si>
  <si>
    <t>SCHILDWOLDE</t>
  </si>
  <si>
    <t>SIDDEBUREN</t>
  </si>
  <si>
    <t>SLOCHTEREN</t>
  </si>
  <si>
    <t>STEENDAM</t>
  </si>
  <si>
    <t>TJUCHEM</t>
  </si>
  <si>
    <t>TRIPSCOMPAGNIE</t>
  </si>
  <si>
    <t>WATERHUIZEN</t>
  </si>
  <si>
    <t>WESTERBROEK</t>
  </si>
  <si>
    <t>WOUDBLOEM</t>
  </si>
  <si>
    <t>ZUIDBROEK</t>
  </si>
  <si>
    <t>WESTERKWARTIER</t>
  </si>
  <si>
    <t>WESTERWOLDE</t>
  </si>
  <si>
    <t>BELLINGWOLDE</t>
  </si>
  <si>
    <t>BLIJHAM</t>
  </si>
  <si>
    <t>BOURTANGE</t>
  </si>
  <si>
    <t>OUDESCHANS</t>
  </si>
  <si>
    <t>SELLINGEN</t>
  </si>
  <si>
    <t>TER APEL</t>
  </si>
  <si>
    <t>TER APELKANAAL</t>
  </si>
  <si>
    <t>VEELERVEEN</t>
  </si>
  <si>
    <t>VLAGTWEDDE</t>
  </si>
  <si>
    <t>VRIESCHELOO</t>
  </si>
  <si>
    <t>WEDDE</t>
  </si>
  <si>
    <t>ALTENA</t>
  </si>
  <si>
    <t>Omgevingsdienst Midden-Holland</t>
  </si>
  <si>
    <t>ALPHEN AAN DEN RIJN</t>
  </si>
  <si>
    <t>AARLANDERVEEN</t>
  </si>
  <si>
    <t>BOSKOOP</t>
  </si>
  <si>
    <t>HAZERSWOUDE-DORP</t>
  </si>
  <si>
    <t>ZWAMMERDAM</t>
  </si>
  <si>
    <t>BODEGRAVEN-REEUWIJK</t>
  </si>
  <si>
    <t>BODEGRAVEN</t>
  </si>
  <si>
    <t>DRIEBRUGGEN</t>
  </si>
  <si>
    <t>NIEUWERBRUG</t>
  </si>
  <si>
    <t>NIEUWERBRUG AAN DEN RIJN</t>
  </si>
  <si>
    <t>REEUWIJK</t>
  </si>
  <si>
    <t>WAARDER</t>
  </si>
  <si>
    <t>GOUDA</t>
  </si>
  <si>
    <t>KRIMPENERWAARD</t>
  </si>
  <si>
    <t>AMMERSTOL</t>
  </si>
  <si>
    <t>BERGAMBACHT</t>
  </si>
  <si>
    <t>BERKENWOUDE</t>
  </si>
  <si>
    <t>GOUDERAK</t>
  </si>
  <si>
    <t>HAASTRECHT</t>
  </si>
  <si>
    <t>KRIMPEN AAN DE LEK</t>
  </si>
  <si>
    <t>LEKKERKERK</t>
  </si>
  <si>
    <t>OUDERKERK AAN DEN IJSSEL</t>
  </si>
  <si>
    <t>SCHOONHOVEN</t>
  </si>
  <si>
    <t>STOLWIJK</t>
  </si>
  <si>
    <t>VLIST</t>
  </si>
  <si>
    <t>WADDINXVEEN</t>
  </si>
  <si>
    <t>ZUIDPLAS</t>
  </si>
  <si>
    <t>MOERKAPELLE</t>
  </si>
  <si>
    <t>MOORDRECHT</t>
  </si>
  <si>
    <t>NIEUWERKERK AD IJSSEL</t>
  </si>
  <si>
    <t>ZEVENHUIZEN ZH</t>
  </si>
  <si>
    <t>Omgevingsdienst Noord-Holland Noord</t>
  </si>
  <si>
    <t>ALKMAAR</t>
  </si>
  <si>
    <t>DE RIJP</t>
  </si>
  <si>
    <t>DRIEHUIZEN</t>
  </si>
  <si>
    <t>GRAFT</t>
  </si>
  <si>
    <t>GROOTSCHERMER</t>
  </si>
  <si>
    <t>KOEDIJK</t>
  </si>
  <si>
    <t>MARKENBINNEN</t>
  </si>
  <si>
    <t>NOORDEINDE NH</t>
  </si>
  <si>
    <t>OOST GRAFTDIJK</t>
  </si>
  <si>
    <t>OTERLEEK</t>
  </si>
  <si>
    <t>OUDORP NH</t>
  </si>
  <si>
    <t>SCHERMERHORN</t>
  </si>
  <si>
    <t>STARNMEER</t>
  </si>
  <si>
    <t>STOMPETOREN</t>
  </si>
  <si>
    <t>WEST GRAFTDIJK</t>
  </si>
  <si>
    <t>ZUIDSCHERMER</t>
  </si>
  <si>
    <t>BERGEN NH</t>
  </si>
  <si>
    <t>BERGEN AAN ZEE</t>
  </si>
  <si>
    <t>EGMOND AAN DEN HOEF</t>
  </si>
  <si>
    <t>EGMOND AAN ZEE</t>
  </si>
  <si>
    <t>EGMOND-BINNEN</t>
  </si>
  <si>
    <t>GROET</t>
  </si>
  <si>
    <t>SCHOORL</t>
  </si>
  <si>
    <t>CASTRICUM</t>
  </si>
  <si>
    <t>AKERSLOOT</t>
  </si>
  <si>
    <t>DE WOUDE</t>
  </si>
  <si>
    <t>LIMMEN</t>
  </si>
  <si>
    <t>DEN HELDER</t>
  </si>
  <si>
    <t>HUISDUINEN</t>
  </si>
  <si>
    <t>JULIANADORP</t>
  </si>
  <si>
    <t>DRECHTERLAND</t>
  </si>
  <si>
    <t>HEM</t>
  </si>
  <si>
    <t>HOOGKARSPEL</t>
  </si>
  <si>
    <t>OOSTERBLOKKER</t>
  </si>
  <si>
    <t>OOSTERLEEK</t>
  </si>
  <si>
    <t>SCHELLINKHOUT</t>
  </si>
  <si>
    <t>VENHUIZEN</t>
  </si>
  <si>
    <t>WESTWOUD</t>
  </si>
  <si>
    <t>WIJDENES</t>
  </si>
  <si>
    <t>ENKHUIZEN</t>
  </si>
  <si>
    <t>HEERHUGOWAARD</t>
  </si>
  <si>
    <t>HEILOO</t>
  </si>
  <si>
    <t>HOLLANDS KROON</t>
  </si>
  <si>
    <t>ANNA PAULOWNA</t>
  </si>
  <si>
    <t>BARSINGERHORN</t>
  </si>
  <si>
    <t>BREEZAND</t>
  </si>
  <si>
    <t>DEN OEVER</t>
  </si>
  <si>
    <t>HARINGHUIZEN</t>
  </si>
  <si>
    <t>HIPPOLYTUSHOEF</t>
  </si>
  <si>
    <t>KOLHORN</t>
  </si>
  <si>
    <t>KREILEROORD</t>
  </si>
  <si>
    <t>LUTJEWINKEL</t>
  </si>
  <si>
    <t>MIDDENMEER</t>
  </si>
  <si>
    <t>NIEUWE NIEDORP</t>
  </si>
  <si>
    <t>OUDE NIEDORP</t>
  </si>
  <si>
    <t>SLOOTDORP</t>
  </si>
  <si>
    <t>T VELD</t>
  </si>
  <si>
    <t>'T VELD</t>
  </si>
  <si>
    <t>WESTERLAND</t>
  </si>
  <si>
    <t>WIERINGERWAARD</t>
  </si>
  <si>
    <t>WIERINGERWERF</t>
  </si>
  <si>
    <t>WINKEL</t>
  </si>
  <si>
    <t>ZIJDEWIND</t>
  </si>
  <si>
    <t>HOORN</t>
  </si>
  <si>
    <t>BLOKKER</t>
  </si>
  <si>
    <t>HOORN NH</t>
  </si>
  <si>
    <t>ZWAAG</t>
  </si>
  <si>
    <t>KOGGENLAND</t>
  </si>
  <si>
    <t>AVENHORN</t>
  </si>
  <si>
    <t>BERKHOUT</t>
  </si>
  <si>
    <t>DE GOORN</t>
  </si>
  <si>
    <t>HENSBROEK</t>
  </si>
  <si>
    <t>OBDAM</t>
  </si>
  <si>
    <t>OUDENDIJK NH</t>
  </si>
  <si>
    <t>SCHARWOUDE</t>
  </si>
  <si>
    <t>SPIERDIJK</t>
  </si>
  <si>
    <t>URSEM</t>
  </si>
  <si>
    <t>URSEM GEM SCHERMER</t>
  </si>
  <si>
    <t>ZUIDERMEER</t>
  </si>
  <si>
    <t>LANGEDIJK</t>
  </si>
  <si>
    <t>BROEK OP LANGEDIJK</t>
  </si>
  <si>
    <t>NOORD-SCHARWOUDE</t>
  </si>
  <si>
    <t>OUDKARSPEL</t>
  </si>
  <si>
    <t>SINT PANCRAS</t>
  </si>
  <si>
    <t>ZUID-SCHARWOUDE</t>
  </si>
  <si>
    <t>MEDEMBLIK</t>
  </si>
  <si>
    <t>ABBEKERK</t>
  </si>
  <si>
    <t>ANDIJK</t>
  </si>
  <si>
    <t>BENNINGBROEK</t>
  </si>
  <si>
    <t>HAUWERT</t>
  </si>
  <si>
    <t>LAMBERTSCHAAG</t>
  </si>
  <si>
    <t>MIDWOUD</t>
  </si>
  <si>
    <t>NIBBIXWOUD</t>
  </si>
  <si>
    <t>OOSTWOUD</t>
  </si>
  <si>
    <t>OPPERDOES</t>
  </si>
  <si>
    <t>SIJBEKARSPEL</t>
  </si>
  <si>
    <t>TWISK</t>
  </si>
  <si>
    <t>WERVERSHOOF</t>
  </si>
  <si>
    <t>WOGNUM</t>
  </si>
  <si>
    <t>ZWAAGDIJK</t>
  </si>
  <si>
    <t>ZWAAGDIJK-OOST</t>
  </si>
  <si>
    <t>ZWAAGDIJK-WEST</t>
  </si>
  <si>
    <t>OPMEER</t>
  </si>
  <si>
    <t>AARTSWOUD</t>
  </si>
  <si>
    <t>DE WEERE</t>
  </si>
  <si>
    <t>HOOGWOUD</t>
  </si>
  <si>
    <t>SPANBROEK</t>
  </si>
  <si>
    <t>SCHAGEN</t>
  </si>
  <si>
    <t>BURGERBRUG</t>
  </si>
  <si>
    <t>CALLANTSOOG</t>
  </si>
  <si>
    <t>DIRKSHORN</t>
  </si>
  <si>
    <t>OUDESLUIS</t>
  </si>
  <si>
    <t>PETTEN</t>
  </si>
  <si>
    <t>SCHAGERBRUG</t>
  </si>
  <si>
    <t>SINT MAARTEN</t>
  </si>
  <si>
    <t>SINT MAARTENSBRUG</t>
  </si>
  <si>
    <t>SINT MAARTENSVLOTBRUG</t>
  </si>
  <si>
    <t>T ZAND NH</t>
  </si>
  <si>
    <t>'T ZAND NH</t>
  </si>
  <si>
    <t>TUITJENHORN</t>
  </si>
  <si>
    <t>WAARLAND</t>
  </si>
  <si>
    <t>WARMENHUIZEN</t>
  </si>
  <si>
    <t>STEDE BROEC</t>
  </si>
  <si>
    <t>BOVENKARSPEL</t>
  </si>
  <si>
    <t>GROOTEBROEK</t>
  </si>
  <si>
    <t>LUTJEBROEK</t>
  </si>
  <si>
    <t>TEXEL</t>
  </si>
  <si>
    <t>DE COCKSDORP</t>
  </si>
  <si>
    <t>DE KOOG</t>
  </si>
  <si>
    <t>DE WAAL</t>
  </si>
  <si>
    <t>DEN BURG</t>
  </si>
  <si>
    <t>DEN HOORN TEXEL</t>
  </si>
  <si>
    <t>OOSTEREND NH</t>
  </si>
  <si>
    <t>OUDESCHILD</t>
  </si>
  <si>
    <t>Omgevingsdienst Noordzeekanaalgebied</t>
  </si>
  <si>
    <t>AALSMEER</t>
  </si>
  <si>
    <t>KUDELSTAART</t>
  </si>
  <si>
    <t>AMSTELVEEN</t>
  </si>
  <si>
    <t>AMSTERDAM</t>
  </si>
  <si>
    <t>AMSTERDAM ZUIDOOST</t>
  </si>
  <si>
    <t>DIEMEN</t>
  </si>
  <si>
    <t>HAARLEMMERMEER</t>
  </si>
  <si>
    <t>AALSMEERDERBRUG</t>
  </si>
  <si>
    <t>ABBENES</t>
  </si>
  <si>
    <t>BADHOEVEDORP</t>
  </si>
  <si>
    <t>BEINSDORP</t>
  </si>
  <si>
    <t>BOESINGHELIEDE</t>
  </si>
  <si>
    <t>BUITENKAAG</t>
  </si>
  <si>
    <t>BURGERVEEN</t>
  </si>
  <si>
    <t>CRUQUIUS</t>
  </si>
  <si>
    <t>HOOFDDORP</t>
  </si>
  <si>
    <t>LEIMUIDERBRUG</t>
  </si>
  <si>
    <t>LIJNDEN</t>
  </si>
  <si>
    <t>LISSERBROEK</t>
  </si>
  <si>
    <t>NIEUW VENNEP</t>
  </si>
  <si>
    <t>NIEUW-VENNEP</t>
  </si>
  <si>
    <t>OUDE MEER</t>
  </si>
  <si>
    <t>RIJSENHOUT</t>
  </si>
  <si>
    <t>ROZENBURG NH</t>
  </si>
  <si>
    <t>SCHIPHOL</t>
  </si>
  <si>
    <t>SCHIPHOL-RIJK</t>
  </si>
  <si>
    <t>VIJFHUIZEN</t>
  </si>
  <si>
    <t>WETERINGBRUG</t>
  </si>
  <si>
    <t>ZWAANSHOEK</t>
  </si>
  <si>
    <t>ZWANENBURG</t>
  </si>
  <si>
    <t>OUDER-AMSTEL</t>
  </si>
  <si>
    <t>DUIVENDRECHT</t>
  </si>
  <si>
    <t>OUDERKERK AAN DE AMSTEL</t>
  </si>
  <si>
    <t>UITHOORN</t>
  </si>
  <si>
    <t>DE KWAKEL</t>
  </si>
  <si>
    <t>ZAANSTAD</t>
  </si>
  <si>
    <t>ASSENDELFT</t>
  </si>
  <si>
    <t>KOOG AAN DE ZAAN</t>
  </si>
  <si>
    <t>KROMMENIE</t>
  </si>
  <si>
    <t>WESTKNOLLENDAM</t>
  </si>
  <si>
    <t>WESTZAAN</t>
  </si>
  <si>
    <t>WORMERVEER</t>
  </si>
  <si>
    <t>ZAANDAM</t>
  </si>
  <si>
    <t>ZAANDIJK</t>
  </si>
  <si>
    <t>AERDT</t>
  </si>
  <si>
    <t>HERWEN</t>
  </si>
  <si>
    <t>LOBITH</t>
  </si>
  <si>
    <t>PANNERDEN</t>
  </si>
  <si>
    <t>SPIJK GLD</t>
  </si>
  <si>
    <t>TOLKAMER</t>
  </si>
  <si>
    <t>VIJFHEERENLANDEN</t>
  </si>
  <si>
    <t>AMEIDE</t>
  </si>
  <si>
    <t>HEI EN BOEICOP</t>
  </si>
  <si>
    <t>HEI- EN BOEICOP</t>
  </si>
  <si>
    <t>KEDICHEM</t>
  </si>
  <si>
    <t>LEERBROEK</t>
  </si>
  <si>
    <t>LEERDAM</t>
  </si>
  <si>
    <t>LEXMOND</t>
  </si>
  <si>
    <t>MEERKERK</t>
  </si>
  <si>
    <t>NIEUWLAND</t>
  </si>
  <si>
    <t>OOSTERWIJK</t>
  </si>
  <si>
    <t>SCHOONREWOERD</t>
  </si>
  <si>
    <t>TIENHOVEN ZH</t>
  </si>
  <si>
    <t>WEST BETUWE</t>
  </si>
  <si>
    <t>Omgevingsdienst Twente</t>
  </si>
  <si>
    <t>Omgevingsdienst Zuid-Holland Zuid</t>
  </si>
  <si>
    <t>ALBLASSERDAM</t>
  </si>
  <si>
    <t>DORDRECHT</t>
  </si>
  <si>
    <t>GORINCHEM</t>
  </si>
  <si>
    <t>DALEM</t>
  </si>
  <si>
    <t>GRAAFSTROOM</t>
  </si>
  <si>
    <t>BLESKENSGRAAF CA</t>
  </si>
  <si>
    <t>BRANDWIJK</t>
  </si>
  <si>
    <t>GOUDRIAAN</t>
  </si>
  <si>
    <t>MOLENAARSGRAAF</t>
  </si>
  <si>
    <t>OTTOLAND</t>
  </si>
  <si>
    <t>OUD ALBLAS</t>
  </si>
  <si>
    <t>WIJNGAARDEN ZH</t>
  </si>
  <si>
    <t>HARDINXVELD-GIESSENDAM</t>
  </si>
  <si>
    <t>HARDINXVELD GIESSENDAM</t>
  </si>
  <si>
    <t>HENDRIK-IDO-AMBACHT</t>
  </si>
  <si>
    <t>HENDRIK IDO AMBACHT</t>
  </si>
  <si>
    <t>HOEKSCHE WAARD</t>
  </si>
  <si>
    <t>GOUDSWAARD</t>
  </si>
  <si>
    <t>HEINENOORD</t>
  </si>
  <si>
    <t>KLAASWAAL</t>
  </si>
  <si>
    <t>MAASDAM</t>
  </si>
  <si>
    <t>MIJNSHEERENLAND</t>
  </si>
  <si>
    <t>MOOKHOEK</t>
  </si>
  <si>
    <t>NIEUW BEIJERLAND</t>
  </si>
  <si>
    <t>NIEUW-BEIJERLAND</t>
  </si>
  <si>
    <t>NUMANSDORP</t>
  </si>
  <si>
    <t>OUD BEIJERLAND</t>
  </si>
  <si>
    <t>OUD-BEIJERLAND</t>
  </si>
  <si>
    <t>PIERSHIL</t>
  </si>
  <si>
    <t>PUTTERSHOEK</t>
  </si>
  <si>
    <t>S GRAVENDEEL</t>
  </si>
  <si>
    <t>'S GRAVENDEEL</t>
  </si>
  <si>
    <t>'S-GRAVENDEEL</t>
  </si>
  <si>
    <t>S-GRAVENDEEL</t>
  </si>
  <si>
    <t>STRIJEN</t>
  </si>
  <si>
    <t>STRIJENSAS</t>
  </si>
  <si>
    <t>WESTMAAS</t>
  </si>
  <si>
    <t>ZUID-BEIJERLAND</t>
  </si>
  <si>
    <t>LIESVELD</t>
  </si>
  <si>
    <t>GROOT AMMERS</t>
  </si>
  <si>
    <t>LANGERAK ZH</t>
  </si>
  <si>
    <t>NIEUWPOORT</t>
  </si>
  <si>
    <t>STREEFKERK</t>
  </si>
  <si>
    <t>WAAL</t>
  </si>
  <si>
    <t>MOLENLANDEN</t>
  </si>
  <si>
    <t>ARKEL</t>
  </si>
  <si>
    <t>GIESSENBURG</t>
  </si>
  <si>
    <t>GROOT-AMMERS</t>
  </si>
  <si>
    <t>HOOGBLOKLAND</t>
  </si>
  <si>
    <t>HOORNAAR</t>
  </si>
  <si>
    <t>NOORDELOOS</t>
  </si>
  <si>
    <t>OUD-ALBLAS</t>
  </si>
  <si>
    <t>SCHELLUINEN</t>
  </si>
  <si>
    <t>NIEUW-LEKKERLAND</t>
  </si>
  <si>
    <t>KINDERDIJK</t>
  </si>
  <si>
    <t>NIEUW LEKKERLAND</t>
  </si>
  <si>
    <t>PAPENDRECHT</t>
  </si>
  <si>
    <t>SLIEDRECHT</t>
  </si>
  <si>
    <t>ZWIJNDRECHT</t>
  </si>
  <si>
    <t>HEERJANSDAM</t>
  </si>
  <si>
    <t>Omgevingsdienst Zuidoost-Brabant</t>
  </si>
  <si>
    <t>ASTEN</t>
  </si>
  <si>
    <t>HEUSDEN GEM ASTEN</t>
  </si>
  <si>
    <t>OMMEL</t>
  </si>
  <si>
    <t>BERGEIJK</t>
  </si>
  <si>
    <t>LUYKSGESTEL</t>
  </si>
  <si>
    <t>RIETHOVEN</t>
  </si>
  <si>
    <t>WESTERHOVEN</t>
  </si>
  <si>
    <t>BEST</t>
  </si>
  <si>
    <t>BLADEL</t>
  </si>
  <si>
    <t>CASTEREN</t>
  </si>
  <si>
    <t>HAPERT</t>
  </si>
  <si>
    <t>HOOGELOON</t>
  </si>
  <si>
    <t>NETERSEL</t>
  </si>
  <si>
    <t>CRANENDONCK</t>
  </si>
  <si>
    <t>BUDEL</t>
  </si>
  <si>
    <t>BUDEL DORPLEIN</t>
  </si>
  <si>
    <t>BUDEL-DORPLEIN</t>
  </si>
  <si>
    <t>BUDEL-SCHOOT</t>
  </si>
  <si>
    <t>GASTEL</t>
  </si>
  <si>
    <t>MAARHEEZE</t>
  </si>
  <si>
    <t>SOERENDONK</t>
  </si>
  <si>
    <t>DEURNE</t>
  </si>
  <si>
    <t>HELENAVEEN</t>
  </si>
  <si>
    <t>LIESSEL</t>
  </si>
  <si>
    <t>NEERKANT</t>
  </si>
  <si>
    <t>VLIERDEN</t>
  </si>
  <si>
    <t>EERSEL</t>
  </si>
  <si>
    <t>DUIZEL</t>
  </si>
  <si>
    <t>KNEGSEL</t>
  </si>
  <si>
    <t>STEENSEL</t>
  </si>
  <si>
    <t>VESSEM</t>
  </si>
  <si>
    <t>WINTELRE</t>
  </si>
  <si>
    <t>EINDHOVEN</t>
  </si>
  <si>
    <t>GELDROP-MIERLO</t>
  </si>
  <si>
    <t>GELDROP</t>
  </si>
  <si>
    <t>MIERLO</t>
  </si>
  <si>
    <t>GEMERT-BAKEL</t>
  </si>
  <si>
    <t>BAKEL</t>
  </si>
  <si>
    <t>DE MORTEL</t>
  </si>
  <si>
    <t>DE RIPS</t>
  </si>
  <si>
    <t>ELSENDORP</t>
  </si>
  <si>
    <t>GEMERT</t>
  </si>
  <si>
    <t>HANDEL</t>
  </si>
  <si>
    <t>MILHEEZE</t>
  </si>
  <si>
    <t>HEEZE-LEENDE</t>
  </si>
  <si>
    <t>HEEZE</t>
  </si>
  <si>
    <t>LEENDE</t>
  </si>
  <si>
    <t>STERKSEL</t>
  </si>
  <si>
    <t>HELMOND</t>
  </si>
  <si>
    <t>LAARBEEK</t>
  </si>
  <si>
    <t>AARLE RIXTEL</t>
  </si>
  <si>
    <t>AARLE-RIXTEL</t>
  </si>
  <si>
    <t>BEEK EN DONK</t>
  </si>
  <si>
    <t>LIESHOUT</t>
  </si>
  <si>
    <t>MARIAHOUT</t>
  </si>
  <si>
    <t>NUENEN</t>
  </si>
  <si>
    <t>OIRSCHOT</t>
  </si>
  <si>
    <t>OOST WEST EN MIDDELBEERS</t>
  </si>
  <si>
    <t>REUSEL-DE MIERDEN</t>
  </si>
  <si>
    <t>HOOGE MIERDE</t>
  </si>
  <si>
    <t>HULSEL</t>
  </si>
  <si>
    <t>LAGE MIERDE</t>
  </si>
  <si>
    <t>REUSEL</t>
  </si>
  <si>
    <t>SOMEREN</t>
  </si>
  <si>
    <t>LIEROP</t>
  </si>
  <si>
    <t>SON EN BREUGEL</t>
  </si>
  <si>
    <t>BREUGEL</t>
  </si>
  <si>
    <t>SON</t>
  </si>
  <si>
    <t>VALKENSWAARD</t>
  </si>
  <si>
    <t>VELDHOVEN</t>
  </si>
  <si>
    <t>WAALRE</t>
  </si>
  <si>
    <t>RUD Limburg Noord</t>
  </si>
  <si>
    <t>BEESEL</t>
  </si>
  <si>
    <t>REUVER</t>
  </si>
  <si>
    <t>BERGEN LB</t>
  </si>
  <si>
    <t>AFFERDEN LB</t>
  </si>
  <si>
    <t>SIEBENGEWALD</t>
  </si>
  <si>
    <t>WELL LB</t>
  </si>
  <si>
    <t>WELLERLOOI</t>
  </si>
  <si>
    <t>ECHT-SUSTEREN</t>
  </si>
  <si>
    <t>ECHT</t>
  </si>
  <si>
    <t>KONINGSBOSCH</t>
  </si>
  <si>
    <t>MARIA HOOP</t>
  </si>
  <si>
    <t>NIEUWSTADT</t>
  </si>
  <si>
    <t>ROOSTEREN</t>
  </si>
  <si>
    <t>SINT JOOST</t>
  </si>
  <si>
    <t>SUSTEREN</t>
  </si>
  <si>
    <t>GENNEP</t>
  </si>
  <si>
    <t>HEIJEN</t>
  </si>
  <si>
    <t>MILSBEEK</t>
  </si>
  <si>
    <t>OTTERSUM</t>
  </si>
  <si>
    <t>VEN-ZELDERHEIDE</t>
  </si>
  <si>
    <t>HORST AAN DE MAAS</t>
  </si>
  <si>
    <t>AMERICA</t>
  </si>
  <si>
    <t>BROEKHUIZEN LB</t>
  </si>
  <si>
    <t>BROEKHUIZENVORST</t>
  </si>
  <si>
    <t>EVERTSOORD</t>
  </si>
  <si>
    <t>GRIENDTSVEEN</t>
  </si>
  <si>
    <t>GRUBBENVORST</t>
  </si>
  <si>
    <t>HEGELSOM</t>
  </si>
  <si>
    <t>HORST</t>
  </si>
  <si>
    <t>KRONENBERG</t>
  </si>
  <si>
    <t>LOTTUM</t>
  </si>
  <si>
    <t>MEERLO</t>
  </si>
  <si>
    <t>MELDERSLO</t>
  </si>
  <si>
    <t>METERIK</t>
  </si>
  <si>
    <t>SEVENUM</t>
  </si>
  <si>
    <t>SWOLGEN</t>
  </si>
  <si>
    <t>TIENRAY</t>
  </si>
  <si>
    <t>LEUDAL</t>
  </si>
  <si>
    <t>BAEXEM</t>
  </si>
  <si>
    <t>BUGGENUM</t>
  </si>
  <si>
    <t>ELL</t>
  </si>
  <si>
    <t>GRATHEM</t>
  </si>
  <si>
    <t>HAELEN</t>
  </si>
  <si>
    <t>HALER</t>
  </si>
  <si>
    <t>HEIBLOEM</t>
  </si>
  <si>
    <t>HEYTHUYSEN</t>
  </si>
  <si>
    <t>HORN</t>
  </si>
  <si>
    <t>HUNSEL</t>
  </si>
  <si>
    <t>ITTERVOORT</t>
  </si>
  <si>
    <t>KELPEN-OLER</t>
  </si>
  <si>
    <t>NEER</t>
  </si>
  <si>
    <t>NEERITTER</t>
  </si>
  <si>
    <t>NUNHEM</t>
  </si>
  <si>
    <t>ROGGEL</t>
  </si>
  <si>
    <t>MAASGOUW</t>
  </si>
  <si>
    <t>BEEGDEN</t>
  </si>
  <si>
    <t>HEEL</t>
  </si>
  <si>
    <t>LINNE</t>
  </si>
  <si>
    <t>MAASBRACHT</t>
  </si>
  <si>
    <t>OHE EN LAAK</t>
  </si>
  <si>
    <t>STEVENSWEERT</t>
  </si>
  <si>
    <t>THORN</t>
  </si>
  <si>
    <t>WESSEM</t>
  </si>
  <si>
    <t>MOOK EN MIDDELAAR</t>
  </si>
  <si>
    <t>MIDDELAAR</t>
  </si>
  <si>
    <t>MOLENHOEK LB</t>
  </si>
  <si>
    <t>MOOK</t>
  </si>
  <si>
    <t>PLASMOLEN</t>
  </si>
  <si>
    <t>NEDERWEERT</t>
  </si>
  <si>
    <t>LEVEROY</t>
  </si>
  <si>
    <t>NEDERWEERT EIND</t>
  </si>
  <si>
    <t>NEDERWEERT-EIND</t>
  </si>
  <si>
    <t>OSPEL</t>
  </si>
  <si>
    <t>PEEL EN MAAS</t>
  </si>
  <si>
    <t>BAARLO LB</t>
  </si>
  <si>
    <t>BERINGE</t>
  </si>
  <si>
    <t>EGCHEL</t>
  </si>
  <si>
    <t>GRASHOEK</t>
  </si>
  <si>
    <t>HELDEN</t>
  </si>
  <si>
    <t>KESSEL LB</t>
  </si>
  <si>
    <t>KONINGSLUST</t>
  </si>
  <si>
    <t>MAASBREE</t>
  </si>
  <si>
    <t>MEIJEL</t>
  </si>
  <si>
    <t>PANNINGEN</t>
  </si>
  <si>
    <t>ROERDALEN</t>
  </si>
  <si>
    <t>HERKENBOSCH</t>
  </si>
  <si>
    <t>MELICK</t>
  </si>
  <si>
    <t>MONTFORT</t>
  </si>
  <si>
    <t>POSTERHOLT</t>
  </si>
  <si>
    <t>SINT ODILIENBERG</t>
  </si>
  <si>
    <t>VLODROP</t>
  </si>
  <si>
    <t>ROERMOND</t>
  </si>
  <si>
    <t>HERTEN</t>
  </si>
  <si>
    <t>SWALMEN</t>
  </si>
  <si>
    <t>VENLO</t>
  </si>
  <si>
    <t>ARCEN</t>
  </si>
  <si>
    <t>BELFELD</t>
  </si>
  <si>
    <t>LOMM</t>
  </si>
  <si>
    <t>STEIJL</t>
  </si>
  <si>
    <t>STEYL</t>
  </si>
  <si>
    <t>TEGELEN</t>
  </si>
  <si>
    <t>VELDEN</t>
  </si>
  <si>
    <t>VENRAY</t>
  </si>
  <si>
    <t>BLITTERSWIJCK</t>
  </si>
  <si>
    <t>CASTENRAY</t>
  </si>
  <si>
    <t>GEIJSTEREN</t>
  </si>
  <si>
    <t>HEIDE</t>
  </si>
  <si>
    <t>LEUNEN</t>
  </si>
  <si>
    <t>MERSELO</t>
  </si>
  <si>
    <t>OIRLO</t>
  </si>
  <si>
    <t>OOSTRUM LB</t>
  </si>
  <si>
    <t>SMAKT</t>
  </si>
  <si>
    <t>VEULEN</t>
  </si>
  <si>
    <t>VREDEPEEL</t>
  </si>
  <si>
    <t>WANSSUM</t>
  </si>
  <si>
    <t>YSSELSTEYN LB</t>
  </si>
  <si>
    <t>WEERT</t>
  </si>
  <si>
    <t>STRAMPROY</t>
  </si>
  <si>
    <t>RUD Utrecht</t>
  </si>
  <si>
    <t>AMERSFOORT</t>
  </si>
  <si>
    <t>HOOGLAND</t>
  </si>
  <si>
    <t>HOOGLANDERVEEN</t>
  </si>
  <si>
    <t>STOUTENBURG NOORD</t>
  </si>
  <si>
    <t>BAARN</t>
  </si>
  <si>
    <t>LAGE VUURSCHE</t>
  </si>
  <si>
    <t>BUNSCHOTEN</t>
  </si>
  <si>
    <t>BUNSCHOTEN SPAKENBURG</t>
  </si>
  <si>
    <t>BUNSCHOTEN-SPAKENBURG</t>
  </si>
  <si>
    <t>EEMDIJK</t>
  </si>
  <si>
    <t>EEMNES</t>
  </si>
  <si>
    <t>HOUTEN</t>
  </si>
  <si>
    <t>SCHALKWIJK</t>
  </si>
  <si>
    <t>T GOY</t>
  </si>
  <si>
    <t>'T GOY</t>
  </si>
  <si>
    <t>TULL EN 'T WAAL</t>
  </si>
  <si>
    <t>LEUSDEN</t>
  </si>
  <si>
    <t>ACHTERVELD</t>
  </si>
  <si>
    <t>STOUTENBURG</t>
  </si>
  <si>
    <t>LOPIK</t>
  </si>
  <si>
    <t>BENSCHOP</t>
  </si>
  <si>
    <t>JAARSVELD</t>
  </si>
  <si>
    <t>LOPIKERKAPEL</t>
  </si>
  <si>
    <t>POLSBROEK</t>
  </si>
  <si>
    <t>NIEUWEGEIN</t>
  </si>
  <si>
    <t>SOEST</t>
  </si>
  <si>
    <t>SOESTERBERG</t>
  </si>
  <si>
    <t>UTRECHT</t>
  </si>
  <si>
    <t>DE MEERN</t>
  </si>
  <si>
    <t>HAARZUILENS</t>
  </si>
  <si>
    <t>VLEUTEN</t>
  </si>
  <si>
    <t>WOUDENBERG</t>
  </si>
  <si>
    <t>RUD Zeeland</t>
  </si>
  <si>
    <t>BORSELE</t>
  </si>
  <si>
    <t>BAARLAND</t>
  </si>
  <si>
    <t>BORSSELE</t>
  </si>
  <si>
    <t>DRIEWEGEN</t>
  </si>
  <si>
    <t>ELLEWOUTSDIJK</t>
  </si>
  <si>
    <t>HEINKENSZAND</t>
  </si>
  <si>
    <t>HOEDEKENSKERKE</t>
  </si>
  <si>
    <t>KWADENDAMME</t>
  </si>
  <si>
    <t>LEWEDORP</t>
  </si>
  <si>
    <t>NIEUWDORP ZLD</t>
  </si>
  <si>
    <t>NISSE</t>
  </si>
  <si>
    <t>OUDELANDE</t>
  </si>
  <si>
    <t>OVEZANDE</t>
  </si>
  <si>
    <t>S GRAVENPOLDER</t>
  </si>
  <si>
    <t>'S GRAVENPOLDER</t>
  </si>
  <si>
    <t>S HEER ABTSKERKE</t>
  </si>
  <si>
    <t>'S HEER ABTSKERKE</t>
  </si>
  <si>
    <t>S HEERENHOEK</t>
  </si>
  <si>
    <t>'S HEERENHOEK</t>
  </si>
  <si>
    <t>'S-GRAVENPOLDER</t>
  </si>
  <si>
    <t>S-GRAVENPOLDER</t>
  </si>
  <si>
    <t>'S-HEER ABTSKERKE</t>
  </si>
  <si>
    <t>S-HEER ABTSKERKE</t>
  </si>
  <si>
    <t>'S-HEERENHOEK</t>
  </si>
  <si>
    <t>S-HEERENHOEK</t>
  </si>
  <si>
    <t>GOES</t>
  </si>
  <si>
    <t>KATTENDIJKE</t>
  </si>
  <si>
    <t>KLOETINGE</t>
  </si>
  <si>
    <t>S HEER ARENDSKERKE</t>
  </si>
  <si>
    <t>'S HEER ARENDSKERKE</t>
  </si>
  <si>
    <t>S HEER HENDRIKSKINDEREN</t>
  </si>
  <si>
    <t>'S HEER HENDRIKSKINDEREN</t>
  </si>
  <si>
    <t>'S-HEER ARENDSKERKE</t>
  </si>
  <si>
    <t>S-HEER ARENDSKERKE</t>
  </si>
  <si>
    <t>'S-HEER HENDRIKSKINDEREN</t>
  </si>
  <si>
    <t>S-HEER HENDRIKSKINDEREN</t>
  </si>
  <si>
    <t>WILHELMINADORP</t>
  </si>
  <si>
    <t>WOLPHAARTSDIJK</t>
  </si>
  <si>
    <t>HULST</t>
  </si>
  <si>
    <t>CLINGE</t>
  </si>
  <si>
    <t>GRAAUW</t>
  </si>
  <si>
    <t>HEIKANT</t>
  </si>
  <si>
    <t>HENGSTDIJK</t>
  </si>
  <si>
    <t>KAPELLEBRUG</t>
  </si>
  <si>
    <t>KLOOSTERZANDE</t>
  </si>
  <si>
    <t>KUITAART</t>
  </si>
  <si>
    <t>LAMSWAARDE</t>
  </si>
  <si>
    <t>NIEUW NAMEN</t>
  </si>
  <si>
    <t>NIEUW-NAMEN</t>
  </si>
  <si>
    <t>OSSENISSE</t>
  </si>
  <si>
    <t>SINT JANSTEEN</t>
  </si>
  <si>
    <t>TERHOLE</t>
  </si>
  <si>
    <t>VOGELWAARDE</t>
  </si>
  <si>
    <t>WALSOORDEN</t>
  </si>
  <si>
    <t>KAPELLE</t>
  </si>
  <si>
    <t>SCHORE</t>
  </si>
  <si>
    <t>WEMELDINGE</t>
  </si>
  <si>
    <t>MIDDELBURG</t>
  </si>
  <si>
    <t>ARNEMUIDEN</t>
  </si>
  <si>
    <t>NIEUW EN SINT JOOSLAND</t>
  </si>
  <si>
    <t>NIEUW- EN SINT JOOSLAND</t>
  </si>
  <si>
    <t>NOORD-BEVELAND</t>
  </si>
  <si>
    <t>COLIJNSPLAAT</t>
  </si>
  <si>
    <t>GEERSDIJK</t>
  </si>
  <si>
    <t>KAMPERLAND</t>
  </si>
  <si>
    <t>KATS</t>
  </si>
  <si>
    <t>KORTGENE</t>
  </si>
  <si>
    <t>WISSENKERKE</t>
  </si>
  <si>
    <t>REIMERSWAAL</t>
  </si>
  <si>
    <t>HANSWEERT</t>
  </si>
  <si>
    <t>KRABBENDIJKE</t>
  </si>
  <si>
    <t>KRUININGEN</t>
  </si>
  <si>
    <t>OOSTDIJK</t>
  </si>
  <si>
    <t>RILLAND</t>
  </si>
  <si>
    <t>WAARDE</t>
  </si>
  <si>
    <t>YERSEKE</t>
  </si>
  <si>
    <t>SCHOUWEN-DUIVELAND</t>
  </si>
  <si>
    <t>BROUWERSHAVEN</t>
  </si>
  <si>
    <t>BRUINISSE</t>
  </si>
  <si>
    <t>BURGH HAAMSTEDE</t>
  </si>
  <si>
    <t>BURGH-HAAMSTEDE</t>
  </si>
  <si>
    <t>DREISCHOR</t>
  </si>
  <si>
    <t>ELLEMEET</t>
  </si>
  <si>
    <t>KERKWERVE</t>
  </si>
  <si>
    <t>NIEUWERKERK</t>
  </si>
  <si>
    <t>NOORDGOUWE</t>
  </si>
  <si>
    <t>NOORDWELLE</t>
  </si>
  <si>
    <t>OOSTERLAND</t>
  </si>
  <si>
    <t>OUWERKERK</t>
  </si>
  <si>
    <t>RENESSE</t>
  </si>
  <si>
    <t>SCHARENDIJKE</t>
  </si>
  <si>
    <t>SEROOSKERKE SCHOUWEN</t>
  </si>
  <si>
    <t>SIRJANSLAND</t>
  </si>
  <si>
    <t>ZIERIKZEE</t>
  </si>
  <si>
    <t>ZONNEMAIRE</t>
  </si>
  <si>
    <t>SLUIS</t>
  </si>
  <si>
    <t>AARDENBURG</t>
  </si>
  <si>
    <t>BRESKENS</t>
  </si>
  <si>
    <t>CADZAND</t>
  </si>
  <si>
    <t>EEDE ZLD</t>
  </si>
  <si>
    <t>GROEDE</t>
  </si>
  <si>
    <t>HOOFDPLAAT</t>
  </si>
  <si>
    <t>IJZENDIJKE</t>
  </si>
  <si>
    <t>NIEUWVLIET</t>
  </si>
  <si>
    <t>OOSTBURG</t>
  </si>
  <si>
    <t>RETRANCHEMENT</t>
  </si>
  <si>
    <t>SCHOONDIJKE</t>
  </si>
  <si>
    <t>SINT KRUIS</t>
  </si>
  <si>
    <t>WATERLANDKERKJE</t>
  </si>
  <si>
    <t>ZUIDZANDE</t>
  </si>
  <si>
    <t>TERNEUZEN</t>
  </si>
  <si>
    <t>AXEL</t>
  </si>
  <si>
    <t>BIERVLIET</t>
  </si>
  <si>
    <t>HOEK</t>
  </si>
  <si>
    <t>KOEWACHT</t>
  </si>
  <si>
    <t>OVERSLAG</t>
  </si>
  <si>
    <t>PHILIPPINE</t>
  </si>
  <si>
    <t>SAS VAN GENT</t>
  </si>
  <si>
    <t>SLUISKIL</t>
  </si>
  <si>
    <t>SPUI</t>
  </si>
  <si>
    <t>WESTDORPE</t>
  </si>
  <si>
    <t>ZAAMSLAG</t>
  </si>
  <si>
    <t>ZUIDDORPE</t>
  </si>
  <si>
    <t>THOLEN</t>
  </si>
  <si>
    <t>OUD VOSSEMEER</t>
  </si>
  <si>
    <t>OUD-VOSSEMEER</t>
  </si>
  <si>
    <t>POORTVLIET</t>
  </si>
  <si>
    <t>SCHERPENISSE</t>
  </si>
  <si>
    <t>SINT MAARTENSDIJK</t>
  </si>
  <si>
    <t>SINT PHILIPSLAND</t>
  </si>
  <si>
    <t>SINT-ANNALAND</t>
  </si>
  <si>
    <t>SINT-MAARTENSDIJK</t>
  </si>
  <si>
    <t>STAVENISSE</t>
  </si>
  <si>
    <t>VEERE</t>
  </si>
  <si>
    <t>AAGTEKERKE</t>
  </si>
  <si>
    <t>BIGGEKERKE</t>
  </si>
  <si>
    <t>DOMBURG</t>
  </si>
  <si>
    <t>GAPINGE</t>
  </si>
  <si>
    <t>GRIJPSKERKE</t>
  </si>
  <si>
    <t>KOUDEKERKE</t>
  </si>
  <si>
    <t>MELISKERKE</t>
  </si>
  <si>
    <t>OOSTKAPELLE</t>
  </si>
  <si>
    <t>SEROOSKERKE WALCHEREN</t>
  </si>
  <si>
    <t>VROUWENPOLDER</t>
  </si>
  <si>
    <t>WESTKAPELLE</t>
  </si>
  <si>
    <t>ZOUTELANDE</t>
  </si>
  <si>
    <t>VLISSINGEN</t>
  </si>
  <si>
    <t>OOST-SOUBURG</t>
  </si>
  <si>
    <t>RITTHEM</t>
  </si>
  <si>
    <t>BEEKDAELEN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</si>
</sst>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h:mm;@"/>
    <numFmt numFmtId="165" formatCode="dd/mm/yyyy"/>
    <numFmt numFmtId="166" formatCode="dd/dm/yyyy\ hh:mm"/>
    <numFmt numFmtId="167" formatCode="00000000"/>
    <numFmt numFmtId="168" formatCode="dd/mm/yyyy\ hh:mm"/>
    <numFmt numFmtId="169" formatCode="00.00.00.000"/>
    <numFmt numFmtId="170" formatCode="000,000"/>
    <numFmt numFmtId="171" formatCode="0#########"/>
  </numFmts>
  <fonts count="30">
    <font>
      <sz val="10"/>
      <name val="Arial"/>
    </font>
    <font>
      <sz val="8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color indexed="55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Tahoma"/>
      <family val="2"/>
    </font>
    <font>
      <sz val="8"/>
      <color theme="0" tint="-0.499984740745262"/>
      <name val="Arial"/>
      <family val="2"/>
    </font>
    <font>
      <b/>
      <sz val="8"/>
      <color rgb="FFFF0000"/>
      <name val="Arial"/>
      <family val="2"/>
    </font>
    <font>
      <b/>
      <sz val="8"/>
      <color theme="0"/>
      <name val="Arial"/>
      <family val="2"/>
    </font>
    <font>
      <b/>
      <sz val="12"/>
      <color rgb="FFFF0000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8"/>
      <name val="Calibri"/>
      <family val="2"/>
    </font>
    <font>
      <sz val="8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name val="Arial"/>
      <family val="2"/>
    </font>
    <font>
      <sz val="8"/>
      <name val="Arial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</fills>
  <borders count="5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3" fillId="0" borderId="0"/>
  </cellStyleXfs>
  <cellXfs count="358">
    <xf numFmtId="0" fontId="0" fillId="0" borderId="0" xfId="0"/>
    <xf numFmtId="0" fontId="9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0" fillId="0" borderId="0" xfId="0" applyAlignment="1">
      <alignment horizontal="center"/>
    </xf>
    <xf numFmtId="0" fontId="0" fillId="0" borderId="0" xfId="0" applyNumberFormat="1"/>
    <xf numFmtId="0" fontId="10" fillId="0" borderId="0" xfId="0" applyNumberFormat="1" applyFont="1" applyAlignment="1">
      <alignment horizontal="left"/>
    </xf>
    <xf numFmtId="0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7" fillId="0" borderId="0" xfId="0" applyFont="1" applyAlignment="1">
      <alignment wrapText="1"/>
    </xf>
    <xf numFmtId="0" fontId="7" fillId="0" borderId="0" xfId="0" applyFont="1"/>
    <xf numFmtId="0" fontId="0" fillId="0" borderId="8" xfId="0" applyBorder="1"/>
    <xf numFmtId="0" fontId="0" fillId="0" borderId="9" xfId="0" applyBorder="1"/>
    <xf numFmtId="14" fontId="8" fillId="0" borderId="0" xfId="0" applyNumberFormat="1" applyFont="1" applyAlignment="1">
      <alignment vertical="top"/>
    </xf>
    <xf numFmtId="0" fontId="8" fillId="0" borderId="0" xfId="0" applyFont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8" fillId="0" borderId="3" xfId="0" applyFont="1" applyBorder="1" applyAlignment="1">
      <alignment vertical="top"/>
    </xf>
    <xf numFmtId="0" fontId="8" fillId="0" borderId="4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8" fillId="0" borderId="5" xfId="0" applyFont="1" applyBorder="1" applyAlignment="1">
      <alignment horizontal="right" vertical="top"/>
    </xf>
    <xf numFmtId="0" fontId="7" fillId="2" borderId="10" xfId="0" applyFont="1" applyFill="1" applyBorder="1" applyAlignment="1">
      <alignment horizontal="left" vertical="top"/>
    </xf>
    <xf numFmtId="0" fontId="7" fillId="2" borderId="11" xfId="0" applyFont="1" applyFill="1" applyBorder="1" applyAlignment="1">
      <alignment horizontal="left" vertical="top" wrapText="1"/>
    </xf>
    <xf numFmtId="0" fontId="7" fillId="2" borderId="15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vertical="top"/>
    </xf>
    <xf numFmtId="0" fontId="7" fillId="2" borderId="10" xfId="0" applyFont="1" applyFill="1" applyBorder="1" applyAlignment="1">
      <alignment vertical="top"/>
    </xf>
    <xf numFmtId="0" fontId="11" fillId="0" borderId="0" xfId="0" applyFont="1" applyAlignment="1">
      <alignment horizontal="right"/>
    </xf>
    <xf numFmtId="0" fontId="12" fillId="0" borderId="0" xfId="0" applyFont="1" applyBorder="1" applyAlignment="1">
      <alignment vertical="top"/>
    </xf>
    <xf numFmtId="0" fontId="7" fillId="0" borderId="0" xfId="0" applyFont="1" applyFill="1" applyBorder="1" applyAlignment="1">
      <alignment horizontal="center" vertical="top" wrapText="1"/>
    </xf>
    <xf numFmtId="166" fontId="8" fillId="0" borderId="0" xfId="0" applyNumberFormat="1" applyFont="1" applyAlignment="1">
      <alignment vertical="top"/>
    </xf>
    <xf numFmtId="0" fontId="16" fillId="0" borderId="1" xfId="2" applyFont="1" applyFill="1" applyBorder="1" applyAlignment="1">
      <alignment wrapText="1"/>
    </xf>
    <xf numFmtId="0" fontId="4" fillId="0" borderId="0" xfId="1" applyAlignment="1" applyProtection="1">
      <alignment horizontal="left"/>
    </xf>
    <xf numFmtId="0" fontId="8" fillId="0" borderId="23" xfId="0" applyFont="1" applyBorder="1" applyAlignment="1">
      <alignment horizontal="center" vertical="top"/>
    </xf>
    <xf numFmtId="0" fontId="8" fillId="0" borderId="24" xfId="0" applyFont="1" applyBorder="1" applyAlignment="1">
      <alignment vertical="top"/>
    </xf>
    <xf numFmtId="0" fontId="8" fillId="0" borderId="25" xfId="0" applyFont="1" applyBorder="1" applyAlignment="1">
      <alignment vertical="top"/>
    </xf>
    <xf numFmtId="0" fontId="8" fillId="0" borderId="21" xfId="0" applyFont="1" applyBorder="1" applyAlignment="1">
      <alignment vertical="top"/>
    </xf>
    <xf numFmtId="0" fontId="8" fillId="0" borderId="2" xfId="0" applyFont="1" applyBorder="1" applyAlignment="1">
      <alignment horizontal="center" vertical="top"/>
    </xf>
    <xf numFmtId="0" fontId="3" fillId="0" borderId="0" xfId="0" applyFont="1" applyAlignment="1">
      <alignment vertical="top"/>
    </xf>
    <xf numFmtId="0" fontId="3" fillId="0" borderId="5" xfId="0" applyFont="1" applyBorder="1" applyAlignment="1">
      <alignment horizontal="right" vertical="top"/>
    </xf>
    <xf numFmtId="0" fontId="8" fillId="3" borderId="0" xfId="0" applyFont="1" applyFill="1" applyAlignment="1">
      <alignment vertical="top"/>
    </xf>
    <xf numFmtId="0" fontId="9" fillId="3" borderId="0" xfId="0" applyFont="1" applyFill="1" applyAlignment="1">
      <alignment vertical="top"/>
    </xf>
    <xf numFmtId="0" fontId="8" fillId="3" borderId="0" xfId="0" applyFont="1" applyFill="1" applyAlignment="1">
      <alignment horizontal="center" vertical="top"/>
    </xf>
    <xf numFmtId="0" fontId="8" fillId="3" borderId="0" xfId="0" applyFont="1" applyFill="1" applyBorder="1" applyAlignment="1">
      <alignment vertical="top"/>
    </xf>
    <xf numFmtId="0" fontId="5" fillId="0" borderId="27" xfId="0" applyFont="1" applyBorder="1" applyAlignment="1">
      <alignment horizontal="center" vertical="top"/>
    </xf>
    <xf numFmtId="0" fontId="6" fillId="3" borderId="0" xfId="0" applyFont="1" applyFill="1" applyBorder="1" applyAlignment="1">
      <alignment vertical="top"/>
    </xf>
    <xf numFmtId="0" fontId="8" fillId="0" borderId="34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3" fillId="0" borderId="38" xfId="0" applyFont="1" applyBorder="1" applyAlignment="1">
      <alignment horizontal="right" vertical="top"/>
    </xf>
    <xf numFmtId="0" fontId="17" fillId="0" borderId="0" xfId="0" applyFont="1" applyAlignment="1">
      <alignment horizontal="right" vertical="top"/>
    </xf>
    <xf numFmtId="0" fontId="2" fillId="0" borderId="0" xfId="0" applyFont="1" applyFill="1" applyAlignment="1">
      <alignment vertical="top"/>
    </xf>
    <xf numFmtId="49" fontId="8" fillId="0" borderId="2" xfId="0" applyNumberFormat="1" applyFont="1" applyFill="1" applyBorder="1" applyAlignment="1">
      <alignment vertical="top"/>
    </xf>
    <xf numFmtId="49" fontId="8" fillId="0" borderId="27" xfId="0" applyNumberFormat="1" applyFont="1" applyFill="1" applyBorder="1" applyAlignment="1">
      <alignment vertical="top"/>
    </xf>
    <xf numFmtId="0" fontId="3" fillId="0" borderId="16" xfId="0" applyNumberFormat="1" applyFont="1" applyFill="1" applyBorder="1" applyAlignment="1">
      <alignment vertical="top"/>
    </xf>
    <xf numFmtId="164" fontId="3" fillId="0" borderId="16" xfId="0" applyNumberFormat="1" applyFont="1" applyFill="1" applyBorder="1" applyAlignment="1">
      <alignment vertical="top"/>
    </xf>
    <xf numFmtId="0" fontId="3" fillId="3" borderId="0" xfId="0" applyFont="1" applyFill="1" applyBorder="1" applyAlignment="1">
      <alignment vertical="top"/>
    </xf>
    <xf numFmtId="0" fontId="3" fillId="0" borderId="0" xfId="0" applyFont="1" applyBorder="1" applyAlignment="1">
      <alignment vertical="top"/>
    </xf>
    <xf numFmtId="0" fontId="3" fillId="3" borderId="0" xfId="0" applyFont="1" applyFill="1" applyAlignment="1">
      <alignment vertical="top"/>
    </xf>
    <xf numFmtId="0" fontId="2" fillId="0" borderId="0" xfId="0" applyFont="1" applyFill="1" applyBorder="1" applyAlignment="1">
      <alignment horizontal="center" vertical="top" wrapText="1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3" borderId="0" xfId="0" applyFont="1" applyFill="1" applyAlignment="1">
      <alignment vertical="top"/>
    </xf>
    <xf numFmtId="0" fontId="2" fillId="0" borderId="0" xfId="0" applyFont="1" applyAlignment="1">
      <alignment vertical="top"/>
    </xf>
    <xf numFmtId="0" fontId="8" fillId="0" borderId="5" xfId="0" applyFont="1" applyBorder="1" applyAlignment="1">
      <alignment vertical="top"/>
    </xf>
    <xf numFmtId="164" fontId="0" fillId="0" borderId="0" xfId="0" applyNumberFormat="1" applyAlignment="1">
      <alignment horizontal="left"/>
    </xf>
    <xf numFmtId="0" fontId="10" fillId="0" borderId="0" xfId="0" applyFont="1" applyAlignment="1">
      <alignment horizontal="left"/>
    </xf>
    <xf numFmtId="164" fontId="10" fillId="0" borderId="0" xfId="0" applyNumberFormat="1" applyFont="1" applyAlignment="1">
      <alignment horizontal="left"/>
    </xf>
    <xf numFmtId="0" fontId="0" fillId="0" borderId="0" xfId="0" applyNumberFormat="1" applyAlignment="1">
      <alignment horizontal="left" vertical="top"/>
    </xf>
    <xf numFmtId="165" fontId="0" fillId="0" borderId="0" xfId="0" applyNumberFormat="1" applyAlignment="1">
      <alignment horizontal="left" vertical="top"/>
    </xf>
    <xf numFmtId="0" fontId="3" fillId="0" borderId="16" xfId="0" applyNumberFormat="1" applyFont="1" applyFill="1" applyBorder="1" applyAlignment="1">
      <alignment horizontal="left" vertical="top"/>
    </xf>
    <xf numFmtId="0" fontId="3" fillId="0" borderId="2" xfId="0" applyNumberFormat="1" applyFont="1" applyFill="1" applyBorder="1" applyAlignment="1">
      <alignment horizontal="left" vertical="top"/>
    </xf>
    <xf numFmtId="0" fontId="3" fillId="0" borderId="27" xfId="0" applyNumberFormat="1" applyFont="1" applyFill="1" applyBorder="1" applyAlignment="1">
      <alignment horizontal="left" vertical="top"/>
    </xf>
    <xf numFmtId="0" fontId="3" fillId="0" borderId="2" xfId="0" applyNumberFormat="1" applyFont="1" applyFill="1" applyBorder="1" applyAlignment="1">
      <alignment horizontal="left" vertical="top"/>
    </xf>
    <xf numFmtId="49" fontId="8" fillId="0" borderId="19" xfId="0" applyNumberFormat="1" applyFont="1" applyFill="1" applyBorder="1" applyAlignment="1">
      <alignment horizontal="left" vertical="top"/>
    </xf>
    <xf numFmtId="49" fontId="8" fillId="0" borderId="32" xfId="0" applyNumberFormat="1" applyFont="1" applyFill="1" applyBorder="1" applyAlignment="1">
      <alignment horizontal="left" vertical="top"/>
    </xf>
    <xf numFmtId="49" fontId="8" fillId="0" borderId="36" xfId="0" applyNumberFormat="1" applyFont="1" applyFill="1" applyBorder="1" applyAlignment="1">
      <alignment horizontal="left" vertical="top"/>
    </xf>
    <xf numFmtId="49" fontId="3" fillId="0" borderId="19" xfId="0" applyNumberFormat="1" applyFont="1" applyFill="1" applyBorder="1" applyAlignment="1">
      <alignment horizontal="left" vertical="top"/>
    </xf>
    <xf numFmtId="0" fontId="2" fillId="3" borderId="0" xfId="0" applyFont="1" applyFill="1" applyBorder="1" applyAlignment="1">
      <alignment vertical="top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Alignment="1">
      <alignment vertical="top"/>
    </xf>
    <xf numFmtId="0" fontId="3" fillId="0" borderId="12" xfId="0" applyFont="1" applyBorder="1" applyAlignment="1">
      <alignment horizontal="center" vertical="top"/>
    </xf>
    <xf numFmtId="0" fontId="3" fillId="0" borderId="6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3" fillId="0" borderId="13" xfId="0" applyFont="1" applyBorder="1" applyAlignment="1">
      <alignment horizontal="center" vertical="top"/>
    </xf>
    <xf numFmtId="0" fontId="3" fillId="0" borderId="14" xfId="0" applyFont="1" applyBorder="1" applyAlignment="1">
      <alignment vertical="top" wrapText="1"/>
    </xf>
    <xf numFmtId="0" fontId="3" fillId="0" borderId="16" xfId="0" applyFont="1" applyFill="1" applyBorder="1" applyAlignment="1" applyProtection="1">
      <alignment horizontal="center" vertical="top" wrapText="1"/>
      <protection locked="0"/>
    </xf>
    <xf numFmtId="0" fontId="3" fillId="0" borderId="20" xfId="0" applyFont="1" applyFill="1" applyBorder="1" applyAlignment="1" applyProtection="1">
      <alignment horizontal="center" vertical="top" wrapText="1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164" fontId="3" fillId="0" borderId="6" xfId="0" applyNumberFormat="1" applyFont="1" applyFill="1" applyBorder="1" applyAlignment="1" applyProtection="1">
      <alignment horizontal="center" vertical="center"/>
      <protection locked="0"/>
    </xf>
    <xf numFmtId="20" fontId="0" fillId="0" borderId="0" xfId="0" applyNumberFormat="1" applyAlignment="1">
      <alignment horizontal="left" vertical="top"/>
    </xf>
    <xf numFmtId="0" fontId="3" fillId="0" borderId="17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Fill="1" applyBorder="1" applyAlignment="1" applyProtection="1">
      <alignment horizontal="center" vertical="top" wrapText="1"/>
      <protection hidden="1"/>
    </xf>
    <xf numFmtId="0" fontId="18" fillId="0" borderId="0" xfId="0" applyFont="1" applyFill="1" applyBorder="1" applyAlignment="1" applyProtection="1">
      <alignment horizontal="center" vertical="top" wrapText="1"/>
      <protection hidden="1"/>
    </xf>
    <xf numFmtId="0" fontId="2" fillId="0" borderId="0" xfId="0" applyFont="1" applyFill="1" applyBorder="1" applyAlignment="1" applyProtection="1">
      <alignment horizontal="center" vertical="top" wrapText="1"/>
    </xf>
    <xf numFmtId="0" fontId="3" fillId="0" borderId="21" xfId="0" applyFont="1" applyBorder="1" applyAlignment="1">
      <alignment vertical="top"/>
    </xf>
    <xf numFmtId="0" fontId="8" fillId="0" borderId="25" xfId="0" applyFont="1" applyBorder="1" applyAlignment="1">
      <alignment horizontal="center" vertical="top"/>
    </xf>
    <xf numFmtId="0" fontId="2" fillId="0" borderId="0" xfId="0" applyFont="1" applyFill="1"/>
    <xf numFmtId="0" fontId="1" fillId="0" borderId="45" xfId="0" applyFont="1" applyFill="1" applyBorder="1"/>
    <xf numFmtId="0" fontId="2" fillId="0" borderId="0" xfId="0" applyFont="1" applyFill="1" applyBorder="1" applyAlignment="1" applyProtection="1">
      <alignment horizontal="center" vertical="top" wrapText="1"/>
    </xf>
    <xf numFmtId="0" fontId="0" fillId="0" borderId="0" xfId="0" applyFill="1" applyBorder="1" applyAlignment="1">
      <alignment horizontal="left" textRotation="90"/>
    </xf>
    <xf numFmtId="0" fontId="3" fillId="0" borderId="0" xfId="0" applyFont="1" applyFill="1" applyBorder="1" applyAlignment="1">
      <alignment horizontal="left" textRotation="90"/>
    </xf>
    <xf numFmtId="164" fontId="3" fillId="0" borderId="0" xfId="0" applyNumberFormat="1" applyFont="1" applyFill="1" applyBorder="1" applyAlignment="1">
      <alignment horizontal="left" textRotation="90"/>
    </xf>
    <xf numFmtId="0" fontId="2" fillId="0" borderId="45" xfId="0" applyFont="1" applyFill="1" applyBorder="1"/>
    <xf numFmtId="0" fontId="3" fillId="0" borderId="4" xfId="0" applyFont="1" applyBorder="1" applyAlignment="1">
      <alignment horizontal="right" vertical="top"/>
    </xf>
    <xf numFmtId="0" fontId="3" fillId="0" borderId="2" xfId="0" applyNumberFormat="1" applyFont="1" applyFill="1" applyBorder="1" applyAlignment="1">
      <alignment horizontal="left" vertical="top"/>
    </xf>
    <xf numFmtId="0" fontId="3" fillId="0" borderId="27" xfId="0" applyNumberFormat="1" applyFont="1" applyFill="1" applyBorder="1" applyAlignment="1">
      <alignment horizontal="left" vertical="top"/>
    </xf>
    <xf numFmtId="0" fontId="2" fillId="0" borderId="0" xfId="3" applyFont="1" applyFill="1" applyBorder="1" applyAlignment="1">
      <alignment horizontal="left" wrapText="1"/>
    </xf>
    <xf numFmtId="49" fontId="2" fillId="0" borderId="0" xfId="3" applyNumberFormat="1" applyFont="1" applyFill="1" applyBorder="1" applyAlignment="1">
      <alignment horizontal="left" wrapText="1"/>
    </xf>
    <xf numFmtId="0" fontId="2" fillId="0" borderId="0" xfId="3" applyFont="1" applyFill="1" applyBorder="1" applyAlignment="1">
      <alignment vertical="top" wrapText="1"/>
    </xf>
    <xf numFmtId="0" fontId="3" fillId="0" borderId="0" xfId="3" applyFont="1" applyFill="1" applyBorder="1"/>
    <xf numFmtId="0" fontId="1" fillId="0" borderId="0" xfId="3" applyFont="1" applyFill="1" applyBorder="1" applyAlignment="1">
      <alignment vertical="top"/>
    </xf>
    <xf numFmtId="0" fontId="1" fillId="0" borderId="0" xfId="3" applyFont="1" applyFill="1" applyBorder="1" applyAlignment="1">
      <alignment vertical="top" wrapText="1"/>
    </xf>
    <xf numFmtId="0" fontId="3" fillId="0" borderId="0" xfId="3" applyFill="1" applyBorder="1"/>
    <xf numFmtId="0" fontId="1" fillId="0" borderId="0" xfId="3" applyFont="1" applyBorder="1" applyAlignment="1">
      <alignment vertical="top" wrapText="1"/>
    </xf>
    <xf numFmtId="0" fontId="20" fillId="6" borderId="0" xfId="3" applyFont="1" applyFill="1" applyAlignment="1">
      <alignment vertical="top"/>
    </xf>
    <xf numFmtId="0" fontId="2" fillId="6" borderId="0" xfId="3" applyFont="1" applyFill="1" applyAlignment="1">
      <alignment vertical="top"/>
    </xf>
    <xf numFmtId="0" fontId="21" fillId="6" borderId="0" xfId="3" applyFont="1" applyFill="1" applyAlignment="1">
      <alignment vertical="top"/>
    </xf>
    <xf numFmtId="0" fontId="22" fillId="6" borderId="0" xfId="3" applyFont="1" applyFill="1" applyAlignment="1">
      <alignment vertical="top"/>
    </xf>
    <xf numFmtId="0" fontId="2" fillId="6" borderId="0" xfId="3" applyFont="1" applyFill="1" applyBorder="1" applyAlignment="1">
      <alignment vertical="top"/>
    </xf>
    <xf numFmtId="0" fontId="2" fillId="0" borderId="0" xfId="3" applyFont="1" applyFill="1" applyBorder="1" applyAlignment="1" applyProtection="1">
      <alignment horizontal="left"/>
      <protection locked="0"/>
    </xf>
    <xf numFmtId="0" fontId="2" fillId="6" borderId="0" xfId="3" applyFont="1" applyFill="1" applyAlignment="1">
      <alignment vertical="top" wrapText="1"/>
    </xf>
    <xf numFmtId="0" fontId="2" fillId="0" borderId="0" xfId="3" applyFont="1" applyFill="1" applyAlignment="1">
      <alignment vertical="top"/>
    </xf>
    <xf numFmtId="0" fontId="3" fillId="0" borderId="0" xfId="3"/>
    <xf numFmtId="0" fontId="2" fillId="7" borderId="0" xfId="3" applyFont="1" applyFill="1" applyAlignment="1" applyProtection="1">
      <alignment vertical="top"/>
    </xf>
    <xf numFmtId="0" fontId="20" fillId="7" borderId="0" xfId="3" applyFont="1" applyFill="1" applyAlignment="1" applyProtection="1">
      <alignment vertical="top"/>
    </xf>
    <xf numFmtId="0" fontId="12" fillId="7" borderId="0" xfId="3" applyFont="1" applyFill="1" applyAlignment="1" applyProtection="1">
      <alignment vertical="top"/>
    </xf>
    <xf numFmtId="0" fontId="12" fillId="0" borderId="42" xfId="3" applyFont="1" applyFill="1" applyBorder="1" applyAlignment="1" applyProtection="1">
      <alignment vertical="top"/>
    </xf>
    <xf numFmtId="0" fontId="12" fillId="0" borderId="18" xfId="3" applyFont="1" applyFill="1" applyBorder="1" applyAlignment="1" applyProtection="1">
      <alignment vertical="top"/>
    </xf>
    <xf numFmtId="0" fontId="12" fillId="0" borderId="0" xfId="3" applyFont="1" applyAlignment="1" applyProtection="1">
      <alignment vertical="top"/>
    </xf>
    <xf numFmtId="0" fontId="2" fillId="0" borderId="3" xfId="3" applyFont="1" applyFill="1" applyBorder="1" applyAlignment="1" applyProtection="1">
      <alignment vertical="top"/>
    </xf>
    <xf numFmtId="0" fontId="13" fillId="0" borderId="6" xfId="3" applyFont="1" applyFill="1" applyBorder="1" applyAlignment="1" applyProtection="1">
      <alignment vertical="top" wrapText="1"/>
      <protection locked="0"/>
    </xf>
    <xf numFmtId="0" fontId="2" fillId="0" borderId="6" xfId="3" applyFont="1" applyFill="1" applyBorder="1" applyAlignment="1" applyProtection="1">
      <alignment vertical="top"/>
      <protection locked="0"/>
    </xf>
    <xf numFmtId="0" fontId="2" fillId="0" borderId="0" xfId="3" applyFont="1" applyAlignment="1" applyProtection="1">
      <alignment vertical="top"/>
    </xf>
    <xf numFmtId="0" fontId="13" fillId="0" borderId="6" xfId="3" applyFont="1" applyBorder="1" applyAlignment="1" applyProtection="1">
      <alignment vertical="top" wrapText="1"/>
      <protection locked="0"/>
    </xf>
    <xf numFmtId="0" fontId="2" fillId="0" borderId="6" xfId="3" applyFont="1" applyBorder="1" applyAlignment="1" applyProtection="1">
      <alignment vertical="top"/>
      <protection locked="0"/>
    </xf>
    <xf numFmtId="0" fontId="2" fillId="0" borderId="4" xfId="3" applyFont="1" applyFill="1" applyBorder="1" applyAlignment="1" applyProtection="1">
      <alignment vertical="top"/>
    </xf>
    <xf numFmtId="0" fontId="13" fillId="0" borderId="7" xfId="3" applyFont="1" applyBorder="1" applyAlignment="1" applyProtection="1">
      <alignment vertical="top" wrapText="1"/>
      <protection locked="0"/>
    </xf>
    <xf numFmtId="0" fontId="2" fillId="0" borderId="7" xfId="3" applyFont="1" applyBorder="1" applyAlignment="1" applyProtection="1">
      <alignment vertical="top"/>
      <protection locked="0"/>
    </xf>
    <xf numFmtId="0" fontId="2" fillId="0" borderId="0" xfId="3" applyFont="1"/>
    <xf numFmtId="0" fontId="14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/>
    </xf>
    <xf numFmtId="0" fontId="3" fillId="0" borderId="0" xfId="0" applyNumberFormat="1" applyFont="1" applyAlignment="1">
      <alignment horizontal="left" vertical="top"/>
    </xf>
    <xf numFmtId="49" fontId="3" fillId="0" borderId="32" xfId="0" applyNumberFormat="1" applyFont="1" applyFill="1" applyBorder="1" applyAlignment="1">
      <alignment horizontal="left" vertical="top"/>
    </xf>
    <xf numFmtId="49" fontId="3" fillId="0" borderId="36" xfId="0" applyNumberFormat="1" applyFont="1" applyFill="1" applyBorder="1" applyAlignment="1">
      <alignment horizontal="left" vertical="top"/>
    </xf>
    <xf numFmtId="0" fontId="3" fillId="0" borderId="0" xfId="0" applyFont="1" applyBorder="1" applyAlignment="1">
      <alignment horizontal="right" vertical="top"/>
    </xf>
    <xf numFmtId="49" fontId="2" fillId="0" borderId="32" xfId="0" applyNumberFormat="1" applyFont="1" applyFill="1" applyBorder="1" applyAlignment="1">
      <alignment horizontal="left" vertical="top"/>
    </xf>
    <xf numFmtId="0" fontId="3" fillId="0" borderId="5" xfId="0" applyFont="1" applyBorder="1" applyAlignment="1">
      <alignment vertical="top"/>
    </xf>
    <xf numFmtId="49" fontId="3" fillId="0" borderId="0" xfId="0" applyNumberFormat="1" applyFont="1" applyFill="1" applyBorder="1" applyAlignment="1">
      <alignment horizontal="left" vertical="top"/>
    </xf>
    <xf numFmtId="49" fontId="3" fillId="0" borderId="39" xfId="0" applyNumberFormat="1" applyFont="1" applyFill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39" xfId="0" applyFont="1" applyBorder="1" applyAlignment="1">
      <alignment horizontal="left" vertical="top"/>
    </xf>
    <xf numFmtId="0" fontId="3" fillId="0" borderId="33" xfId="0" applyFont="1" applyBorder="1" applyAlignment="1">
      <alignment vertical="top"/>
    </xf>
    <xf numFmtId="0" fontId="23" fillId="4" borderId="0" xfId="3" applyNumberFormat="1" applyFont="1" applyFill="1" applyBorder="1" applyAlignment="1">
      <alignment horizontal="left" textRotation="90"/>
    </xf>
    <xf numFmtId="0" fontId="23" fillId="5" borderId="0" xfId="3" applyNumberFormat="1" applyFont="1" applyFill="1" applyBorder="1" applyAlignment="1">
      <alignment horizontal="left" textRotation="90"/>
    </xf>
    <xf numFmtId="0" fontId="7" fillId="0" borderId="37" xfId="0" applyFont="1" applyBorder="1" applyAlignment="1">
      <alignment vertical="top"/>
    </xf>
    <xf numFmtId="14" fontId="2" fillId="0" borderId="0" xfId="0" applyNumberFormat="1" applyFont="1" applyFill="1" applyAlignment="1">
      <alignment vertical="top"/>
    </xf>
    <xf numFmtId="0" fontId="2" fillId="0" borderId="0" xfId="0" applyFont="1" applyFill="1" applyAlignment="1"/>
    <xf numFmtId="0" fontId="12" fillId="0" borderId="0" xfId="0" applyFont="1" applyFill="1" applyAlignment="1">
      <alignment horizontal="left" wrapText="1"/>
    </xf>
    <xf numFmtId="0" fontId="3" fillId="0" borderId="16" xfId="0" applyNumberFormat="1" applyFont="1" applyFill="1" applyBorder="1" applyAlignment="1">
      <alignment horizontal="left" vertical="top"/>
    </xf>
    <xf numFmtId="0" fontId="3" fillId="0" borderId="2" xfId="0" applyNumberFormat="1" applyFont="1" applyFill="1" applyBorder="1" applyAlignment="1">
      <alignment horizontal="left" vertical="top"/>
    </xf>
    <xf numFmtId="0" fontId="3" fillId="0" borderId="27" xfId="0" applyNumberFormat="1" applyFont="1" applyFill="1" applyBorder="1" applyAlignment="1">
      <alignment horizontal="left" vertical="top"/>
    </xf>
    <xf numFmtId="0" fontId="7" fillId="0" borderId="4" xfId="0" applyFont="1" applyBorder="1" applyAlignment="1">
      <alignment horizontal="left" vertical="top"/>
    </xf>
    <xf numFmtId="168" fontId="0" fillId="0" borderId="0" xfId="0" applyNumberFormat="1" applyAlignment="1">
      <alignment horizontal="left" vertical="top"/>
    </xf>
    <xf numFmtId="0" fontId="3" fillId="0" borderId="19" xfId="0" applyNumberFormat="1" applyFont="1" applyFill="1" applyBorder="1" applyAlignment="1">
      <alignment vertical="top"/>
    </xf>
    <xf numFmtId="49" fontId="8" fillId="0" borderId="32" xfId="0" applyNumberFormat="1" applyFont="1" applyFill="1" applyBorder="1" applyAlignment="1">
      <alignment vertical="top"/>
    </xf>
    <xf numFmtId="49" fontId="8" fillId="0" borderId="36" xfId="0" applyNumberFormat="1" applyFont="1" applyFill="1" applyBorder="1" applyAlignment="1">
      <alignment vertical="top"/>
    </xf>
    <xf numFmtId="49" fontId="2" fillId="0" borderId="32" xfId="0" applyNumberFormat="1" applyFont="1" applyFill="1" applyBorder="1" applyAlignment="1">
      <alignment vertical="top"/>
    </xf>
    <xf numFmtId="49" fontId="3" fillId="0" borderId="22" xfId="0" applyNumberFormat="1" applyFont="1" applyFill="1" applyBorder="1" applyAlignment="1">
      <alignment horizontal="left" vertical="top"/>
    </xf>
    <xf numFmtId="49" fontId="8" fillId="0" borderId="0" xfId="0" applyNumberFormat="1" applyFont="1" applyFill="1" applyBorder="1" applyAlignment="1">
      <alignment horizontal="left" vertical="top"/>
    </xf>
    <xf numFmtId="49" fontId="8" fillId="0" borderId="39" xfId="0" applyNumberFormat="1" applyFont="1" applyFill="1" applyBorder="1" applyAlignment="1">
      <alignment horizontal="left" vertical="top"/>
    </xf>
    <xf numFmtId="0" fontId="6" fillId="0" borderId="11" xfId="0" applyFont="1" applyFill="1" applyBorder="1" applyAlignment="1" applyProtection="1">
      <alignment horizontal="left" vertical="top"/>
      <protection locked="0"/>
    </xf>
    <xf numFmtId="0" fontId="3" fillId="0" borderId="37" xfId="0" applyFont="1" applyBorder="1" applyAlignment="1">
      <alignment vertical="top"/>
    </xf>
    <xf numFmtId="0" fontId="7" fillId="0" borderId="37" xfId="0" applyFont="1" applyBorder="1" applyAlignment="1">
      <alignment horizontal="left" vertical="top"/>
    </xf>
    <xf numFmtId="49" fontId="2" fillId="0" borderId="16" xfId="0" applyNumberFormat="1" applyFont="1" applyFill="1" applyBorder="1" applyAlignment="1">
      <alignment vertical="top"/>
    </xf>
    <xf numFmtId="49" fontId="2" fillId="0" borderId="2" xfId="0" applyNumberFormat="1" applyFont="1" applyFill="1" applyBorder="1" applyAlignment="1">
      <alignment vertical="top"/>
    </xf>
    <xf numFmtId="49" fontId="2" fillId="0" borderId="27" xfId="0" applyNumberFormat="1" applyFont="1" applyFill="1" applyBorder="1" applyAlignment="1">
      <alignment vertical="top"/>
    </xf>
    <xf numFmtId="0" fontId="2" fillId="0" borderId="16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49" fontId="2" fillId="0" borderId="16" xfId="0" applyNumberFormat="1" applyFont="1" applyFill="1" applyBorder="1" applyAlignment="1">
      <alignment vertical="center"/>
    </xf>
    <xf numFmtId="49" fontId="2" fillId="0" borderId="2" xfId="0" applyNumberFormat="1" applyFont="1" applyFill="1" applyBorder="1" applyAlignment="1">
      <alignment vertical="center"/>
    </xf>
    <xf numFmtId="49" fontId="2" fillId="0" borderId="27" xfId="0" applyNumberFormat="1" applyFont="1" applyFill="1" applyBorder="1" applyAlignment="1">
      <alignment vertical="center"/>
    </xf>
    <xf numFmtId="49" fontId="8" fillId="0" borderId="16" xfId="0" applyNumberFormat="1" applyFont="1" applyFill="1" applyBorder="1" applyAlignment="1">
      <alignment vertical="top"/>
    </xf>
    <xf numFmtId="0" fontId="7" fillId="3" borderId="0" xfId="0" applyFont="1" applyFill="1" applyAlignment="1">
      <alignment vertical="top"/>
    </xf>
    <xf numFmtId="0" fontId="3" fillId="3" borderId="0" xfId="0" applyFont="1" applyFill="1" applyAlignment="1">
      <alignment horizontal="center" vertical="top"/>
    </xf>
    <xf numFmtId="0" fontId="2" fillId="0" borderId="0" xfId="3" applyFont="1" applyFill="1" applyBorder="1" applyAlignment="1" applyProtection="1">
      <alignment vertical="top" wrapText="1"/>
      <protection locked="0"/>
    </xf>
    <xf numFmtId="0" fontId="1" fillId="0" borderId="0" xfId="3" applyFont="1" applyFill="1" applyBorder="1" applyAlignment="1" applyProtection="1">
      <alignment vertical="top"/>
      <protection locked="0"/>
    </xf>
    <xf numFmtId="0" fontId="1" fillId="0" borderId="0" xfId="3" applyFont="1" applyBorder="1" applyAlignment="1" applyProtection="1">
      <alignment vertical="top"/>
      <protection locked="0"/>
    </xf>
    <xf numFmtId="0" fontId="1" fillId="0" borderId="0" xfId="3" applyFont="1" applyBorder="1" applyAlignment="1" applyProtection="1">
      <alignment vertical="top" wrapText="1"/>
      <protection locked="0"/>
    </xf>
    <xf numFmtId="0" fontId="2" fillId="0" borderId="0" xfId="3" applyFont="1" applyFill="1" applyBorder="1" applyAlignment="1" applyProtection="1">
      <alignment vertical="top"/>
      <protection locked="0"/>
    </xf>
    <xf numFmtId="0" fontId="2" fillId="0" borderId="0" xfId="3" applyFont="1" applyFill="1" applyBorder="1" applyAlignment="1" applyProtection="1">
      <alignment wrapText="1"/>
      <protection locked="0"/>
    </xf>
    <xf numFmtId="0" fontId="1" fillId="0" borderId="0" xfId="3" applyFont="1" applyFill="1" applyBorder="1" applyAlignment="1" applyProtection="1">
      <alignment vertical="top" wrapText="1"/>
      <protection locked="0"/>
    </xf>
    <xf numFmtId="0" fontId="24" fillId="0" borderId="0" xfId="3" applyFont="1" applyFill="1" applyBorder="1" applyAlignment="1" applyProtection="1">
      <alignment horizontal="left"/>
      <protection locked="0"/>
    </xf>
    <xf numFmtId="0" fontId="7" fillId="2" borderId="11" xfId="0" applyFont="1" applyFill="1" applyBorder="1" applyAlignment="1" applyProtection="1">
      <alignment horizontal="center" vertical="top" wrapText="1"/>
    </xf>
    <xf numFmtId="0" fontId="7" fillId="0" borderId="12" xfId="0" applyFont="1" applyFill="1" applyBorder="1" applyAlignment="1">
      <alignment horizontal="left" vertical="top"/>
    </xf>
    <xf numFmtId="0" fontId="7" fillId="0" borderId="6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horizontal="center" vertical="top" wrapText="1"/>
    </xf>
    <xf numFmtId="0" fontId="7" fillId="0" borderId="6" xfId="0" applyFont="1" applyFill="1" applyBorder="1" applyAlignment="1" applyProtection="1">
      <alignment horizontal="center" vertical="top" wrapText="1"/>
      <protection hidden="1"/>
    </xf>
    <xf numFmtId="0" fontId="8" fillId="0" borderId="6" xfId="0" applyFont="1" applyBorder="1" applyAlignment="1">
      <alignment horizontal="center" vertical="top"/>
    </xf>
    <xf numFmtId="0" fontId="8" fillId="0" borderId="47" xfId="0" applyFont="1" applyBorder="1" applyAlignment="1">
      <alignment horizontal="center" vertical="top"/>
    </xf>
    <xf numFmtId="0" fontId="12" fillId="0" borderId="12" xfId="0" applyFont="1" applyFill="1" applyBorder="1" applyAlignment="1">
      <alignment horizontal="left" vertical="top"/>
    </xf>
    <xf numFmtId="0" fontId="12" fillId="0" borderId="6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center" vertical="top" wrapText="1"/>
    </xf>
    <xf numFmtId="0" fontId="12" fillId="0" borderId="6" xfId="0" applyFont="1" applyFill="1" applyBorder="1" applyAlignment="1" applyProtection="1">
      <alignment horizontal="center" vertical="top" wrapText="1"/>
      <protection hidden="1"/>
    </xf>
    <xf numFmtId="0" fontId="3" fillId="0" borderId="6" xfId="0" applyFont="1" applyFill="1" applyBorder="1" applyAlignment="1" applyProtection="1">
      <alignment horizontal="center" vertical="top" wrapText="1"/>
      <protection locked="0"/>
    </xf>
    <xf numFmtId="0" fontId="2" fillId="0" borderId="6" xfId="0" applyFont="1" applyFill="1" applyBorder="1" applyAlignment="1" applyProtection="1">
      <alignment horizontal="center" vertical="top" wrapText="1"/>
      <protection hidden="1"/>
    </xf>
    <xf numFmtId="0" fontId="3" fillId="0" borderId="14" xfId="0" applyFont="1" applyFill="1" applyBorder="1" applyAlignment="1" applyProtection="1">
      <alignment horizontal="center" vertical="top" wrapText="1"/>
      <protection locked="0"/>
    </xf>
    <xf numFmtId="0" fontId="2" fillId="0" borderId="14" xfId="0" applyFont="1" applyFill="1" applyBorder="1" applyAlignment="1" applyProtection="1">
      <alignment horizontal="center" vertical="top" wrapText="1"/>
      <protection hidden="1"/>
    </xf>
    <xf numFmtId="0" fontId="3" fillId="0" borderId="6" xfId="0" applyNumberFormat="1" applyFont="1" applyFill="1" applyBorder="1" applyAlignment="1" applyProtection="1">
      <alignment vertical="top"/>
      <protection locked="0"/>
    </xf>
    <xf numFmtId="170" fontId="3" fillId="0" borderId="6" xfId="0" applyNumberFormat="1" applyFont="1" applyFill="1" applyBorder="1" applyAlignment="1" applyProtection="1">
      <alignment horizontal="left" vertical="top"/>
      <protection locked="0"/>
    </xf>
    <xf numFmtId="170" fontId="3" fillId="0" borderId="18" xfId="0" applyNumberFormat="1" applyFont="1" applyFill="1" applyBorder="1" applyAlignment="1" applyProtection="1">
      <alignment horizontal="left" vertical="top"/>
      <protection locked="0"/>
    </xf>
    <xf numFmtId="0" fontId="3" fillId="0" borderId="6" xfId="0" applyNumberFormat="1" applyFont="1" applyFill="1" applyBorder="1" applyAlignment="1" applyProtection="1">
      <alignment horizontal="left" vertical="top"/>
      <protection locked="0"/>
    </xf>
    <xf numFmtId="1" fontId="3" fillId="0" borderId="6" xfId="0" applyNumberFormat="1" applyFont="1" applyFill="1" applyBorder="1" applyAlignment="1" applyProtection="1">
      <alignment horizontal="left" vertical="top"/>
      <protection locked="0"/>
    </xf>
    <xf numFmtId="171" fontId="0" fillId="0" borderId="0" xfId="0" applyNumberFormat="1" applyAlignment="1">
      <alignment horizontal="left" vertical="top"/>
    </xf>
    <xf numFmtId="49" fontId="8" fillId="0" borderId="43" xfId="0" applyNumberFormat="1" applyFont="1" applyFill="1" applyBorder="1" applyAlignment="1">
      <alignment vertical="top"/>
    </xf>
    <xf numFmtId="49" fontId="8" fillId="0" borderId="35" xfId="0" applyNumberFormat="1" applyFont="1" applyFill="1" applyBorder="1" applyAlignment="1">
      <alignment vertical="top"/>
    </xf>
    <xf numFmtId="0" fontId="3" fillId="0" borderId="15" xfId="0" applyNumberFormat="1" applyFont="1" applyFill="1" applyBorder="1" applyAlignment="1">
      <alignment vertical="top"/>
    </xf>
    <xf numFmtId="0" fontId="8" fillId="0" borderId="48" xfId="0" applyFont="1" applyBorder="1" applyAlignment="1">
      <alignment vertical="top"/>
    </xf>
    <xf numFmtId="49" fontId="8" fillId="0" borderId="29" xfId="0" applyNumberFormat="1" applyFont="1" applyFill="1" applyBorder="1" applyAlignment="1">
      <alignment vertical="top"/>
    </xf>
    <xf numFmtId="0" fontId="3" fillId="0" borderId="49" xfId="0" applyFont="1" applyBorder="1" applyAlignment="1">
      <alignment vertical="top"/>
    </xf>
    <xf numFmtId="0" fontId="3" fillId="0" borderId="42" xfId="0" applyFont="1" applyBorder="1" applyAlignment="1">
      <alignment horizontal="right" vertical="top"/>
    </xf>
    <xf numFmtId="0" fontId="2" fillId="0" borderId="16" xfId="0" applyNumberFormat="1" applyFont="1" applyFill="1" applyBorder="1" applyAlignment="1">
      <alignment vertical="top"/>
    </xf>
    <xf numFmtId="0" fontId="2" fillId="0" borderId="2" xfId="0" applyNumberFormat="1" applyFont="1" applyFill="1" applyBorder="1" applyAlignment="1">
      <alignment vertical="top"/>
    </xf>
    <xf numFmtId="0" fontId="2" fillId="0" borderId="27" xfId="0" applyNumberFormat="1" applyFont="1" applyFill="1" applyBorder="1" applyAlignment="1">
      <alignment vertical="top"/>
    </xf>
    <xf numFmtId="0" fontId="3" fillId="0" borderId="16" xfId="0" applyNumberFormat="1" applyFont="1" applyFill="1" applyBorder="1" applyAlignment="1">
      <alignment horizontal="left" vertical="top"/>
    </xf>
    <xf numFmtId="0" fontId="3" fillId="0" borderId="2" xfId="0" applyNumberFormat="1" applyFont="1" applyFill="1" applyBorder="1" applyAlignment="1">
      <alignment horizontal="left" vertical="top"/>
    </xf>
    <xf numFmtId="0" fontId="3" fillId="0" borderId="27" xfId="0" applyNumberFormat="1" applyFont="1" applyFill="1" applyBorder="1" applyAlignment="1">
      <alignment horizontal="left" vertical="top"/>
    </xf>
    <xf numFmtId="0" fontId="2" fillId="0" borderId="0" xfId="0" applyFont="1" applyAlignment="1">
      <alignment horizontal="right" vertical="top"/>
    </xf>
    <xf numFmtId="0" fontId="1" fillId="0" borderId="0" xfId="3" applyNumberFormat="1" applyFont="1" applyFill="1" applyBorder="1" applyAlignment="1">
      <alignment vertical="top"/>
    </xf>
    <xf numFmtId="0" fontId="1" fillId="0" borderId="0" xfId="3" applyFont="1" applyFill="1" applyAlignment="1">
      <alignment vertical="top" wrapText="1"/>
    </xf>
    <xf numFmtId="0" fontId="2" fillId="0" borderId="0" xfId="3" applyFont="1" applyFill="1" applyAlignment="1" applyProtection="1">
      <alignment vertical="top" wrapText="1"/>
      <protection locked="0"/>
    </xf>
    <xf numFmtId="0" fontId="2" fillId="0" borderId="0" xfId="3" applyFont="1" applyFill="1" applyAlignment="1" applyProtection="1">
      <alignment vertical="top"/>
      <protection locked="0"/>
    </xf>
    <xf numFmtId="0" fontId="3" fillId="0" borderId="5" xfId="0" applyFont="1" applyBorder="1" applyAlignment="1">
      <alignment horizontal="right" vertical="top" wrapText="1"/>
    </xf>
    <xf numFmtId="0" fontId="9" fillId="0" borderId="28" xfId="0" applyFont="1" applyBorder="1" applyAlignment="1">
      <alignment vertical="top"/>
    </xf>
    <xf numFmtId="0" fontId="3" fillId="0" borderId="29" xfId="0" applyFont="1" applyBorder="1" applyAlignment="1">
      <alignment horizontal="right" vertical="top"/>
    </xf>
    <xf numFmtId="0" fontId="12" fillId="0" borderId="0" xfId="0" applyNumberFormat="1" applyFont="1" applyFill="1" applyAlignment="1">
      <alignment horizontal="left" wrapText="1"/>
    </xf>
    <xf numFmtId="0" fontId="2" fillId="0" borderId="0" xfId="0" applyNumberFormat="1" applyFont="1" applyFill="1" applyAlignment="1">
      <alignment vertical="top"/>
    </xf>
    <xf numFmtId="165" fontId="12" fillId="0" borderId="0" xfId="0" applyNumberFormat="1" applyFont="1" applyFill="1" applyAlignment="1">
      <alignment horizontal="left" wrapText="1"/>
    </xf>
    <xf numFmtId="165" fontId="2" fillId="0" borderId="0" xfId="0" applyNumberFormat="1" applyFont="1" applyFill="1" applyAlignment="1">
      <alignment vertical="top"/>
    </xf>
    <xf numFmtId="0" fontId="2" fillId="0" borderId="0" xfId="0" applyNumberFormat="1" applyFont="1" applyFill="1" applyAlignment="1"/>
    <xf numFmtId="0" fontId="2" fillId="0" borderId="45" xfId="0" applyNumberFormat="1" applyFont="1" applyFill="1" applyBorder="1"/>
    <xf numFmtId="0" fontId="1" fillId="0" borderId="45" xfId="0" applyNumberFormat="1" applyFont="1" applyFill="1" applyBorder="1"/>
    <xf numFmtId="0" fontId="2" fillId="0" borderId="0" xfId="0" applyNumberFormat="1" applyFont="1" applyFill="1"/>
    <xf numFmtId="167" fontId="12" fillId="0" borderId="0" xfId="0" applyNumberFormat="1" applyFont="1" applyFill="1" applyAlignment="1">
      <alignment horizontal="left" wrapText="1"/>
    </xf>
    <xf numFmtId="167" fontId="2" fillId="0" borderId="0" xfId="0" applyNumberFormat="1" applyFont="1" applyFill="1" applyAlignment="1">
      <alignment vertical="top"/>
    </xf>
    <xf numFmtId="167" fontId="0" fillId="0" borderId="0" xfId="0" applyNumberFormat="1"/>
    <xf numFmtId="0" fontId="1" fillId="0" borderId="0" xfId="3" applyFont="1" applyFill="1" applyBorder="1" applyAlignment="1" applyProtection="1">
      <alignment horizontal="center" vertical="top"/>
      <protection locked="0"/>
    </xf>
    <xf numFmtId="0" fontId="1" fillId="0" borderId="0" xfId="3" applyFont="1" applyFill="1" applyAlignment="1" applyProtection="1">
      <alignment vertical="top" wrapText="1"/>
      <protection locked="0"/>
    </xf>
    <xf numFmtId="0" fontId="26" fillId="0" borderId="50" xfId="0" applyFont="1" applyFill="1" applyBorder="1" applyAlignment="1" applyProtection="1">
      <alignment horizontal="left" vertical="top" wrapText="1"/>
      <protection locked="0"/>
    </xf>
    <xf numFmtId="0" fontId="26" fillId="0" borderId="50" xfId="0" applyFont="1" applyBorder="1" applyAlignment="1" applyProtection="1">
      <alignment horizontal="left" vertical="top" wrapText="1"/>
      <protection locked="0"/>
    </xf>
    <xf numFmtId="0" fontId="27" fillId="0" borderId="0" xfId="0" applyFont="1" applyAlignment="1" applyProtection="1">
      <alignment horizontal="left" vertical="top" wrapText="1"/>
      <protection locked="0"/>
    </xf>
    <xf numFmtId="0" fontId="7" fillId="2" borderId="15" xfId="0" applyFont="1" applyFill="1" applyBorder="1" applyAlignment="1" applyProtection="1">
      <alignment vertical="top" wrapText="1"/>
    </xf>
    <xf numFmtId="0" fontId="7" fillId="2" borderId="29" xfId="0" applyFont="1" applyFill="1" applyBorder="1" applyAlignment="1" applyProtection="1">
      <alignment vertical="top" wrapText="1"/>
    </xf>
    <xf numFmtId="0" fontId="3" fillId="0" borderId="0" xfId="3" applyFont="1" applyFill="1" applyBorder="1" applyProtection="1">
      <protection locked="0"/>
    </xf>
    <xf numFmtId="0" fontId="3" fillId="0" borderId="0" xfId="3" applyFill="1" applyBorder="1" applyAlignment="1" applyProtection="1">
      <alignment wrapText="1"/>
      <protection locked="0"/>
    </xf>
    <xf numFmtId="0" fontId="7" fillId="2" borderId="11" xfId="0" applyFont="1" applyFill="1" applyBorder="1" applyAlignment="1">
      <alignment horizontal="center" vertical="top"/>
    </xf>
    <xf numFmtId="0" fontId="28" fillId="0" borderId="0" xfId="3" applyFont="1" applyFill="1"/>
    <xf numFmtId="0" fontId="2" fillId="0" borderId="16" xfId="0" applyFont="1" applyFill="1" applyBorder="1" applyAlignment="1" applyProtection="1">
      <alignment horizontal="left" vertical="top" wrapText="1"/>
      <protection hidden="1"/>
    </xf>
    <xf numFmtId="0" fontId="2" fillId="0" borderId="2" xfId="0" applyFont="1" applyFill="1" applyBorder="1" applyAlignment="1" applyProtection="1">
      <alignment horizontal="left" vertical="top" wrapText="1"/>
      <protection hidden="1"/>
    </xf>
    <xf numFmtId="0" fontId="2" fillId="0" borderId="27" xfId="0" applyFont="1" applyFill="1" applyBorder="1" applyAlignment="1" applyProtection="1">
      <alignment horizontal="left" vertical="top" wrapText="1"/>
      <protection hidden="1"/>
    </xf>
    <xf numFmtId="0" fontId="2" fillId="0" borderId="17" xfId="0" applyFont="1" applyFill="1" applyBorder="1" applyAlignment="1" applyProtection="1">
      <alignment horizontal="left" vertical="top" wrapText="1"/>
      <protection hidden="1"/>
    </xf>
    <xf numFmtId="0" fontId="2" fillId="0" borderId="30" xfId="0" applyFont="1" applyFill="1" applyBorder="1" applyAlignment="1" applyProtection="1">
      <alignment horizontal="left" vertical="top" wrapText="1"/>
      <protection hidden="1"/>
    </xf>
    <xf numFmtId="0" fontId="2" fillId="0" borderId="31" xfId="0" applyFont="1" applyFill="1" applyBorder="1" applyAlignment="1" applyProtection="1">
      <alignment horizontal="left" vertical="top" wrapText="1"/>
      <protection hidden="1"/>
    </xf>
    <xf numFmtId="0" fontId="3" fillId="0" borderId="16" xfId="0" applyNumberFormat="1" applyFont="1" applyFill="1" applyBorder="1" applyAlignment="1" applyProtection="1">
      <alignment horizontal="left" vertical="top"/>
      <protection locked="0"/>
    </xf>
    <xf numFmtId="0" fontId="3" fillId="0" borderId="2" xfId="0" applyNumberFormat="1" applyFont="1" applyFill="1" applyBorder="1" applyAlignment="1" applyProtection="1">
      <alignment horizontal="left" vertical="top"/>
      <protection locked="0"/>
    </xf>
    <xf numFmtId="0" fontId="3" fillId="0" borderId="27" xfId="0" applyNumberFormat="1" applyFont="1" applyFill="1" applyBorder="1" applyAlignment="1" applyProtection="1">
      <alignment horizontal="left" vertical="top"/>
      <protection locked="0"/>
    </xf>
    <xf numFmtId="0" fontId="8" fillId="0" borderId="2" xfId="0" applyNumberFormat="1" applyFont="1" applyFill="1" applyBorder="1" applyAlignment="1" applyProtection="1">
      <alignment horizontal="left" vertical="top"/>
      <protection locked="0"/>
    </xf>
    <xf numFmtId="0" fontId="8" fillId="0" borderId="27" xfId="0" applyNumberFormat="1" applyFont="1" applyFill="1" applyBorder="1" applyAlignment="1" applyProtection="1">
      <alignment horizontal="left" vertical="top"/>
      <protection locked="0"/>
    </xf>
    <xf numFmtId="0" fontId="8" fillId="0" borderId="16" xfId="0" applyNumberFormat="1" applyFont="1" applyFill="1" applyBorder="1" applyAlignment="1">
      <alignment horizontal="left" vertical="top"/>
    </xf>
    <xf numFmtId="0" fontId="8" fillId="0" borderId="2" xfId="0" applyNumberFormat="1" applyFont="1" applyFill="1" applyBorder="1" applyAlignment="1">
      <alignment horizontal="left" vertical="top"/>
    </xf>
    <xf numFmtId="0" fontId="8" fillId="0" borderId="27" xfId="0" applyNumberFormat="1" applyFont="1" applyFill="1" applyBorder="1" applyAlignment="1">
      <alignment horizontal="left" vertical="top"/>
    </xf>
    <xf numFmtId="49" fontId="3" fillId="0" borderId="16" xfId="0" applyNumberFormat="1" applyFont="1" applyFill="1" applyBorder="1" applyAlignment="1" applyProtection="1">
      <alignment horizontal="left" vertical="top"/>
      <protection locked="0"/>
    </xf>
    <xf numFmtId="49" fontId="8" fillId="0" borderId="2" xfId="0" applyNumberFormat="1" applyFont="1" applyFill="1" applyBorder="1" applyAlignment="1" applyProtection="1">
      <alignment horizontal="left" vertical="top"/>
      <protection locked="0"/>
    </xf>
    <xf numFmtId="49" fontId="8" fillId="0" borderId="27" xfId="0" applyNumberFormat="1" applyFont="1" applyFill="1" applyBorder="1" applyAlignment="1" applyProtection="1">
      <alignment horizontal="left" vertical="top"/>
      <protection locked="0"/>
    </xf>
    <xf numFmtId="165" fontId="3" fillId="0" borderId="16" xfId="0" applyNumberFormat="1" applyFont="1" applyFill="1" applyBorder="1" applyAlignment="1" applyProtection="1">
      <alignment horizontal="left" vertical="top"/>
      <protection locked="0"/>
    </xf>
    <xf numFmtId="165" fontId="3" fillId="0" borderId="2" xfId="0" applyNumberFormat="1" applyFont="1" applyFill="1" applyBorder="1" applyAlignment="1" applyProtection="1">
      <alignment horizontal="left" vertical="top"/>
      <protection locked="0"/>
    </xf>
    <xf numFmtId="165" fontId="3" fillId="0" borderId="27" xfId="0" applyNumberFormat="1" applyFont="1" applyFill="1" applyBorder="1" applyAlignment="1" applyProtection="1">
      <alignment horizontal="left" vertical="top"/>
      <protection locked="0"/>
    </xf>
    <xf numFmtId="49" fontId="3" fillId="0" borderId="16" xfId="0" applyNumberFormat="1" applyFont="1" applyFill="1" applyBorder="1" applyAlignment="1" applyProtection="1">
      <alignment horizontal="left" vertical="top"/>
    </xf>
    <xf numFmtId="49" fontId="3" fillId="0" borderId="2" xfId="0" applyNumberFormat="1" applyFont="1" applyFill="1" applyBorder="1" applyAlignment="1" applyProtection="1">
      <alignment horizontal="left" vertical="top"/>
    </xf>
    <xf numFmtId="49" fontId="3" fillId="0" borderId="27" xfId="0" applyNumberFormat="1" applyFont="1" applyFill="1" applyBorder="1" applyAlignment="1" applyProtection="1">
      <alignment horizontal="left" vertical="top"/>
    </xf>
    <xf numFmtId="171" fontId="3" fillId="0" borderId="16" xfId="0" applyNumberFormat="1" applyFont="1" applyFill="1" applyBorder="1" applyAlignment="1" applyProtection="1">
      <alignment horizontal="left" vertical="top"/>
      <protection locked="0"/>
    </xf>
    <xf numFmtId="171" fontId="3" fillId="0" borderId="2" xfId="0" applyNumberFormat="1" applyFont="1" applyFill="1" applyBorder="1" applyAlignment="1" applyProtection="1">
      <alignment horizontal="left" vertical="top"/>
      <protection locked="0"/>
    </xf>
    <xf numFmtId="171" fontId="3" fillId="0" borderId="27" xfId="0" applyNumberFormat="1" applyFont="1" applyFill="1" applyBorder="1" applyAlignment="1" applyProtection="1">
      <alignment horizontal="left" vertical="top"/>
      <protection locked="0"/>
    </xf>
    <xf numFmtId="49" fontId="3" fillId="0" borderId="2" xfId="0" applyNumberFormat="1" applyFont="1" applyFill="1" applyBorder="1" applyAlignment="1" applyProtection="1">
      <alignment horizontal="left" vertical="top"/>
      <protection locked="0"/>
    </xf>
    <xf numFmtId="49" fontId="3" fillId="0" borderId="27" xfId="0" applyNumberFormat="1" applyFont="1" applyFill="1" applyBorder="1" applyAlignment="1" applyProtection="1">
      <alignment horizontal="left" vertical="top"/>
      <protection locked="0"/>
    </xf>
    <xf numFmtId="49" fontId="3" fillId="0" borderId="16" xfId="0" applyNumberFormat="1" applyFont="1" applyFill="1" applyBorder="1" applyAlignment="1" applyProtection="1">
      <alignment horizontal="left" vertical="top" wrapText="1"/>
      <protection locked="0"/>
    </xf>
    <xf numFmtId="49" fontId="8" fillId="0" borderId="2" xfId="0" applyNumberFormat="1" applyFont="1" applyFill="1" applyBorder="1" applyAlignment="1" applyProtection="1">
      <alignment horizontal="left" vertical="top" wrapText="1"/>
      <protection locked="0"/>
    </xf>
    <xf numFmtId="49" fontId="8" fillId="0" borderId="27" xfId="0" applyNumberFormat="1" applyFont="1" applyFill="1" applyBorder="1" applyAlignment="1" applyProtection="1">
      <alignment horizontal="left" vertical="top" wrapText="1"/>
      <protection locked="0"/>
    </xf>
    <xf numFmtId="49" fontId="8" fillId="0" borderId="15" xfId="0" applyNumberFormat="1" applyFont="1" applyFill="1" applyBorder="1" applyAlignment="1">
      <alignment horizontal="left" vertical="top"/>
    </xf>
    <xf numFmtId="49" fontId="8" fillId="0" borderId="28" xfId="0" applyNumberFormat="1" applyFont="1" applyFill="1" applyBorder="1" applyAlignment="1">
      <alignment horizontal="left" vertical="top"/>
    </xf>
    <xf numFmtId="49" fontId="8" fillId="0" borderId="29" xfId="0" applyNumberFormat="1" applyFont="1" applyFill="1" applyBorder="1" applyAlignment="1">
      <alignment horizontal="left" vertical="top"/>
    </xf>
    <xf numFmtId="0" fontId="3" fillId="0" borderId="20" xfId="0" applyNumberFormat="1" applyFont="1" applyFill="1" applyBorder="1" applyAlignment="1" applyProtection="1">
      <alignment horizontal="left" vertical="top"/>
      <protection locked="0"/>
    </xf>
    <xf numFmtId="0" fontId="3" fillId="0" borderId="43" xfId="0" applyNumberFormat="1" applyFont="1" applyFill="1" applyBorder="1" applyAlignment="1" applyProtection="1">
      <alignment horizontal="left" vertical="top"/>
      <protection locked="0"/>
    </xf>
    <xf numFmtId="0" fontId="3" fillId="0" borderId="35" xfId="0" applyNumberFormat="1" applyFont="1" applyFill="1" applyBorder="1" applyAlignment="1" applyProtection="1">
      <alignment horizontal="left" vertical="top"/>
      <protection locked="0"/>
    </xf>
    <xf numFmtId="165" fontId="8" fillId="0" borderId="16" xfId="0" applyNumberFormat="1" applyFont="1" applyFill="1" applyBorder="1" applyAlignment="1" applyProtection="1">
      <alignment horizontal="left" vertical="top"/>
      <protection locked="0"/>
    </xf>
    <xf numFmtId="165" fontId="8" fillId="0" borderId="2" xfId="0" applyNumberFormat="1" applyFont="1" applyFill="1" applyBorder="1" applyAlignment="1" applyProtection="1">
      <alignment horizontal="left" vertical="top"/>
      <protection locked="0"/>
    </xf>
    <xf numFmtId="165" fontId="8" fillId="0" borderId="27" xfId="0" applyNumberFormat="1" applyFont="1" applyFill="1" applyBorder="1" applyAlignment="1" applyProtection="1">
      <alignment horizontal="left" vertical="top"/>
      <protection locked="0"/>
    </xf>
    <xf numFmtId="0" fontId="7" fillId="2" borderId="11" xfId="0" applyFont="1" applyFill="1" applyBorder="1" applyAlignment="1" applyProtection="1">
      <alignment horizontal="left" vertical="top" wrapText="1"/>
    </xf>
    <xf numFmtId="0" fontId="7" fillId="2" borderId="46" xfId="0" applyFont="1" applyFill="1" applyBorder="1" applyAlignment="1" applyProtection="1">
      <alignment horizontal="left" vertical="top" wrapText="1"/>
    </xf>
    <xf numFmtId="49" fontId="3" fillId="0" borderId="20" xfId="0" applyNumberFormat="1" applyFont="1" applyFill="1" applyBorder="1" applyAlignment="1" applyProtection="1">
      <alignment horizontal="left" vertical="top"/>
      <protection locked="0"/>
    </xf>
    <xf numFmtId="49" fontId="8" fillId="0" borderId="43" xfId="0" applyNumberFormat="1" applyFont="1" applyFill="1" applyBorder="1" applyAlignment="1" applyProtection="1">
      <alignment horizontal="left" vertical="top"/>
      <protection locked="0"/>
    </xf>
    <xf numFmtId="49" fontId="8" fillId="0" borderId="35" xfId="0" applyNumberFormat="1" applyFont="1" applyFill="1" applyBorder="1" applyAlignment="1" applyProtection="1">
      <alignment horizontal="left" vertical="top"/>
      <protection locked="0"/>
    </xf>
    <xf numFmtId="0" fontId="3" fillId="0" borderId="40" xfId="0" applyFont="1" applyBorder="1" applyAlignment="1">
      <alignment horizontal="left" vertical="top"/>
    </xf>
    <xf numFmtId="0" fontId="3" fillId="0" borderId="44" xfId="0" applyFont="1" applyBorder="1" applyAlignment="1">
      <alignment horizontal="left" vertical="top"/>
    </xf>
    <xf numFmtId="0" fontId="3" fillId="0" borderId="4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39" xfId="0" applyFont="1" applyBorder="1" applyAlignment="1">
      <alignment horizontal="left" vertical="top"/>
    </xf>
    <xf numFmtId="0" fontId="3" fillId="0" borderId="22" xfId="0" applyNumberFormat="1" applyFont="1" applyFill="1" applyBorder="1" applyAlignment="1">
      <alignment horizontal="center" vertical="top"/>
    </xf>
    <xf numFmtId="0" fontId="3" fillId="0" borderId="0" xfId="0" applyNumberFormat="1" applyFont="1" applyFill="1" applyBorder="1" applyAlignment="1">
      <alignment horizontal="center" vertical="top"/>
    </xf>
    <xf numFmtId="0" fontId="3" fillId="0" borderId="39" xfId="0" applyNumberFormat="1" applyFont="1" applyFill="1" applyBorder="1" applyAlignment="1">
      <alignment horizontal="center" vertical="top"/>
    </xf>
    <xf numFmtId="0" fontId="3" fillId="0" borderId="20" xfId="0" applyFont="1" applyBorder="1" applyAlignment="1">
      <alignment horizontal="left" vertical="top"/>
    </xf>
    <xf numFmtId="0" fontId="3" fillId="0" borderId="43" xfId="0" applyFont="1" applyBorder="1" applyAlignment="1">
      <alignment horizontal="left" vertical="top"/>
    </xf>
    <xf numFmtId="0" fontId="3" fillId="0" borderId="35" xfId="0" applyFont="1" applyBorder="1" applyAlignment="1">
      <alignment horizontal="left" vertical="top"/>
    </xf>
    <xf numFmtId="0" fontId="2" fillId="0" borderId="16" xfId="0" applyFont="1" applyBorder="1" applyAlignment="1">
      <alignment vertical="top"/>
    </xf>
    <xf numFmtId="0" fontId="2" fillId="0" borderId="27" xfId="0" applyFont="1" applyBorder="1" applyAlignment="1">
      <alignment vertical="top"/>
    </xf>
    <xf numFmtId="0" fontId="3" fillId="0" borderId="16" xfId="0" applyFont="1" applyFill="1" applyBorder="1" applyAlignment="1" applyProtection="1">
      <alignment horizontal="left" vertical="top"/>
      <protection locked="0"/>
    </xf>
    <xf numFmtId="0" fontId="3" fillId="0" borderId="2" xfId="0" applyFont="1" applyFill="1" applyBorder="1" applyAlignment="1" applyProtection="1">
      <alignment horizontal="left" vertical="top"/>
      <protection locked="0"/>
    </xf>
    <xf numFmtId="0" fontId="3" fillId="0" borderId="3" xfId="0" applyFont="1" applyFill="1" applyBorder="1" applyAlignment="1" applyProtection="1">
      <alignment horizontal="left" vertical="top"/>
      <protection locked="0"/>
    </xf>
    <xf numFmtId="0" fontId="8" fillId="0" borderId="15" xfId="0" applyFont="1" applyBorder="1" applyAlignment="1">
      <alignment horizontal="center" vertical="top"/>
    </xf>
    <xf numFmtId="0" fontId="8" fillId="0" borderId="28" xfId="0" applyFont="1" applyBorder="1" applyAlignment="1">
      <alignment horizontal="center" vertical="top"/>
    </xf>
    <xf numFmtId="0" fontId="8" fillId="0" borderId="29" xfId="0" applyFont="1" applyBorder="1" applyAlignment="1">
      <alignment horizontal="center" vertical="top"/>
    </xf>
    <xf numFmtId="0" fontId="8" fillId="0" borderId="16" xfId="0" applyNumberFormat="1" applyFont="1" applyBorder="1" applyAlignment="1">
      <alignment horizontal="left" vertical="top"/>
    </xf>
    <xf numFmtId="0" fontId="8" fillId="0" borderId="2" xfId="0" applyNumberFormat="1" applyFont="1" applyBorder="1" applyAlignment="1">
      <alignment horizontal="left" vertical="top"/>
    </xf>
    <xf numFmtId="0" fontId="8" fillId="0" borderId="27" xfId="0" applyNumberFormat="1" applyFont="1" applyBorder="1" applyAlignment="1">
      <alignment horizontal="left" vertical="top"/>
    </xf>
    <xf numFmtId="169" fontId="3" fillId="0" borderId="16" xfId="0" applyNumberFormat="1" applyFont="1" applyFill="1" applyBorder="1" applyAlignment="1" applyProtection="1">
      <alignment horizontal="left" vertical="top"/>
      <protection locked="0"/>
    </xf>
    <xf numFmtId="169" fontId="8" fillId="0" borderId="2" xfId="0" applyNumberFormat="1" applyFont="1" applyFill="1" applyBorder="1" applyAlignment="1" applyProtection="1">
      <alignment horizontal="left" vertical="top"/>
      <protection locked="0"/>
    </xf>
    <xf numFmtId="169" fontId="8" fillId="0" borderId="27" xfId="0" applyNumberFormat="1" applyFont="1" applyFill="1" applyBorder="1" applyAlignment="1" applyProtection="1">
      <alignment horizontal="left" vertical="top"/>
      <protection locked="0"/>
    </xf>
    <xf numFmtId="0" fontId="8" fillId="0" borderId="16" xfId="0" applyNumberFormat="1" applyFont="1" applyFill="1" applyBorder="1" applyAlignment="1" applyProtection="1">
      <alignment horizontal="left" vertical="top"/>
      <protection locked="0"/>
    </xf>
    <xf numFmtId="49" fontId="3" fillId="0" borderId="2" xfId="0" applyNumberFormat="1" applyFont="1" applyFill="1" applyBorder="1" applyAlignment="1" applyProtection="1">
      <alignment horizontal="left" vertical="top" wrapText="1"/>
      <protection locked="0"/>
    </xf>
    <xf numFmtId="49" fontId="3" fillId="0" borderId="27" xfId="0" applyNumberFormat="1" applyFont="1" applyFill="1" applyBorder="1" applyAlignment="1" applyProtection="1">
      <alignment horizontal="left" vertical="top" wrapText="1"/>
      <protection locked="0"/>
    </xf>
    <xf numFmtId="167" fontId="3" fillId="0" borderId="16" xfId="0" applyNumberFormat="1" applyFont="1" applyFill="1" applyBorder="1" applyAlignment="1" applyProtection="1">
      <alignment horizontal="left" vertical="top"/>
      <protection locked="0"/>
    </xf>
    <xf numFmtId="167" fontId="8" fillId="0" borderId="2" xfId="0" applyNumberFormat="1" applyFont="1" applyFill="1" applyBorder="1" applyAlignment="1" applyProtection="1">
      <alignment horizontal="left" vertical="top"/>
      <protection locked="0"/>
    </xf>
    <xf numFmtId="167" fontId="8" fillId="0" borderId="27" xfId="0" applyNumberFormat="1" applyFont="1" applyFill="1" applyBorder="1" applyAlignment="1" applyProtection="1">
      <alignment horizontal="left" vertical="top"/>
      <protection locked="0"/>
    </xf>
    <xf numFmtId="0" fontId="3" fillId="0" borderId="16" xfId="0" applyNumberFormat="1" applyFont="1" applyFill="1" applyBorder="1" applyAlignment="1">
      <alignment horizontal="left" vertical="top"/>
    </xf>
    <xf numFmtId="0" fontId="3" fillId="0" borderId="2" xfId="0" applyNumberFormat="1" applyFont="1" applyFill="1" applyBorder="1" applyAlignment="1">
      <alignment horizontal="left" vertical="top"/>
    </xf>
    <xf numFmtId="0" fontId="3" fillId="0" borderId="27" xfId="0" applyNumberFormat="1" applyFont="1" applyFill="1" applyBorder="1" applyAlignment="1">
      <alignment horizontal="left" vertical="top"/>
    </xf>
    <xf numFmtId="49" fontId="3" fillId="0" borderId="24" xfId="0" applyNumberFormat="1" applyFont="1" applyFill="1" applyBorder="1" applyAlignment="1" applyProtection="1">
      <alignment vertical="top" wrapText="1"/>
      <protection locked="0"/>
    </xf>
    <xf numFmtId="49" fontId="3" fillId="0" borderId="2" xfId="0" applyNumberFormat="1" applyFont="1" applyFill="1" applyBorder="1" applyAlignment="1" applyProtection="1">
      <alignment vertical="top" wrapText="1"/>
      <protection locked="0"/>
    </xf>
    <xf numFmtId="49" fontId="3" fillId="0" borderId="27" xfId="0" applyNumberFormat="1" applyFont="1" applyFill="1" applyBorder="1" applyAlignment="1" applyProtection="1">
      <alignment vertical="top" wrapText="1"/>
      <protection locked="0"/>
    </xf>
    <xf numFmtId="49" fontId="3" fillId="0" borderId="26" xfId="0" applyNumberFormat="1" applyFont="1" applyFill="1" applyBorder="1" applyAlignment="1" applyProtection="1">
      <alignment vertical="top" wrapText="1"/>
      <protection locked="0"/>
    </xf>
    <xf numFmtId="49" fontId="3" fillId="0" borderId="30" xfId="0" applyNumberFormat="1" applyFont="1" applyFill="1" applyBorder="1" applyAlignment="1" applyProtection="1">
      <alignment vertical="top" wrapText="1"/>
      <protection locked="0"/>
    </xf>
    <xf numFmtId="49" fontId="3" fillId="0" borderId="31" xfId="0" applyNumberFormat="1" applyFont="1" applyFill="1" applyBorder="1" applyAlignment="1" applyProtection="1">
      <alignment vertical="top" wrapText="1"/>
      <protection locked="0"/>
    </xf>
    <xf numFmtId="0" fontId="14" fillId="0" borderId="23" xfId="0" applyFont="1" applyBorder="1" applyAlignment="1">
      <alignment vertical="top" wrapText="1"/>
    </xf>
    <xf numFmtId="0" fontId="14" fillId="0" borderId="28" xfId="0" applyFont="1" applyBorder="1" applyAlignment="1">
      <alignment vertical="top" wrapText="1"/>
    </xf>
    <xf numFmtId="0" fontId="14" fillId="0" borderId="29" xfId="0" applyFont="1" applyBorder="1" applyAlignment="1">
      <alignment vertical="top" wrapText="1"/>
    </xf>
    <xf numFmtId="0" fontId="14" fillId="0" borderId="24" xfId="0" applyFont="1" applyBorder="1" applyAlignment="1">
      <alignment vertical="top" wrapText="1"/>
    </xf>
    <xf numFmtId="0" fontId="14" fillId="0" borderId="2" xfId="0" applyFont="1" applyBorder="1" applyAlignment="1">
      <alignment vertical="top" wrapText="1"/>
    </xf>
    <xf numFmtId="0" fontId="14" fillId="0" borderId="27" xfId="0" applyFont="1" applyBorder="1" applyAlignment="1">
      <alignment vertical="top" wrapText="1"/>
    </xf>
    <xf numFmtId="0" fontId="2" fillId="6" borderId="0" xfId="3" applyFont="1" applyFill="1" applyAlignment="1">
      <alignment vertical="top" wrapText="1"/>
    </xf>
    <xf numFmtId="0" fontId="19" fillId="8" borderId="16" xfId="3" applyFont="1" applyFill="1" applyBorder="1" applyAlignment="1" applyProtection="1">
      <alignment horizontal="left" vertical="top"/>
    </xf>
    <xf numFmtId="0" fontId="19" fillId="8" borderId="2" xfId="3" applyFont="1" applyFill="1" applyBorder="1" applyAlignment="1" applyProtection="1">
      <alignment horizontal="left" vertical="top"/>
    </xf>
    <xf numFmtId="0" fontId="29" fillId="0" borderId="0" xfId="3" applyFont="1" applyFill="1"/>
    <xf numFmtId="0" fontId="29" fillId="0" borderId="0" xfId="0" applyFont="1" applyFill="1" applyAlignment="1">
      <alignment vertical="top" wrapText="1"/>
    </xf>
    <xf numFmtId="0" fontId="29" fillId="0" borderId="0" xfId="0" applyFont="1" applyFill="1" applyAlignment="1">
      <alignment vertical="top"/>
    </xf>
    <xf numFmtId="0" fontId="29" fillId="0" borderId="0" xfId="0" applyFont="1" applyFill="1" applyAlignment="1">
      <alignment horizontal="left" vertical="top"/>
    </xf>
    <xf numFmtId="0" fontId="29" fillId="3" borderId="0" xfId="0" applyFont="1" applyFill="1" applyAlignment="1">
      <alignment vertical="top" wrapText="1"/>
    </xf>
    <xf numFmtId="0" fontId="29" fillId="6" borderId="0" xfId="0" applyFont="1" applyFill="1" applyAlignment="1">
      <alignment vertical="top"/>
    </xf>
    <xf numFmtId="0" fontId="29" fillId="6" borderId="0" xfId="0" applyFont="1" applyFill="1" applyAlignment="1">
      <alignment vertical="top" wrapText="1"/>
    </xf>
  </cellXfs>
  <cellStyles count="4">
    <cellStyle name="Hyperlink" xfId="1" builtinId="8"/>
    <cellStyle name="Standaard" xfId="0" builtinId="0"/>
    <cellStyle name="Standaard 2" xfId="3" xr:uid="{00000000-0005-0000-0000-000002000000}"/>
    <cellStyle name="Standaard_Locatiebezoek" xfId="2" xr:uid="{00000000-0005-0000-0000-000003000000}"/>
  </cellStyles>
  <dxfs count="139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dd/mm/yyyy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dd/mm/yyyy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dd/mm/yyyy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0000000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none">
          <bgColor auto="1"/>
        </patternFill>
      </fill>
    </dxf>
    <dxf>
      <numFmt numFmtId="0" formatCode="General"/>
      <fill>
        <patternFill patternType="none">
          <bgColor auto="1"/>
        </patternFill>
      </fill>
    </dxf>
    <dxf>
      <numFmt numFmtId="0" formatCode="General"/>
      <fill>
        <patternFill patternType="none">
          <bgColor auto="1"/>
        </patternFill>
      </fill>
      <alignment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dd/mm/yyyy"/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dd/mm/yyyy"/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dd/mm/yyyy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none">
          <bgColor auto="1"/>
        </patternFill>
      </fill>
    </dxf>
    <dxf>
      <numFmt numFmtId="0" formatCode="General"/>
      <fill>
        <patternFill patternType="none">
          <bgColor auto="1"/>
        </patternFill>
      </fill>
    </dxf>
    <dxf>
      <numFmt numFmtId="0" formatCode="General"/>
      <fill>
        <patternFill patternType="none">
          <bgColor auto="1"/>
        </patternFill>
      </fill>
      <alignment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  <alignment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ill>
        <patternFill>
          <bgColor rgb="FFFFFFC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protection locked="0" hidden="0"/>
    </dxf>
    <dxf>
      <border diagonalUp="0" diagonalDown="0">
        <left/>
        <right/>
        <top/>
        <bottom style="medium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ill>
        <patternFill>
          <bgColor theme="0" tint="-0.14999847407452621"/>
        </patternFill>
      </fill>
    </dxf>
    <dxf>
      <fill>
        <patternFill patternType="solid">
          <bgColor theme="0" tint="-4.9989318521683403E-2"/>
        </patternFill>
      </fill>
    </dxf>
    <dxf>
      <font>
        <sz val="8"/>
      </font>
    </dxf>
    <dxf>
      <alignment wrapText="1" readingOrder="0"/>
    </dxf>
    <dxf>
      <alignment wrapText="1" readingOrder="0"/>
    </dxf>
    <dxf>
      <fill>
        <patternFill patternType="none">
          <bgColor auto="1"/>
        </patternFill>
      </fill>
    </dxf>
    <dxf>
      <alignment vertical="top" readingOrder="0"/>
    </dxf>
    <dxf>
      <alignment wrapText="1" readingOrder="0"/>
    </dxf>
    <dxf>
      <font>
        <sz val="8"/>
      </font>
    </dxf>
    <dxf>
      <alignment wrapText="1" readingOrder="0"/>
    </dxf>
    <dxf>
      <alignment wrapText="1" readingOrder="0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alignment vertical="top" readingOrder="0"/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99"/>
        </patternFill>
      </fill>
    </dxf>
    <dxf>
      <font>
        <color theme="9" tint="-0.24994659260841701"/>
      </font>
      <fill>
        <patternFill patternType="none">
          <bgColor auto="1"/>
        </patternFill>
      </fill>
    </dxf>
    <dxf>
      <fill>
        <patternFill>
          <bgColor theme="9" tint="-0.24994659260841701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ont>
        <b/>
        <i val="0"/>
        <color rgb="FFFF0000"/>
      </font>
    </dxf>
    <dxf>
      <fill>
        <patternFill>
          <bgColor rgb="FFCCFFCC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CCFFCC"/>
        </patternFill>
      </fill>
    </dxf>
    <dxf>
      <font>
        <b/>
        <i val="0"/>
        <color rgb="FFFF0000"/>
      </font>
    </dxf>
    <dxf>
      <fill>
        <patternFill>
          <bgColor rgb="FFCCFFCC"/>
        </patternFill>
      </fill>
    </dxf>
    <dxf>
      <font>
        <b/>
        <i val="0"/>
        <color rgb="FFFF0000"/>
      </font>
    </dxf>
    <dxf>
      <fill>
        <patternFill>
          <bgColor rgb="FFCCFFCC"/>
        </patternFill>
      </fill>
    </dxf>
    <dxf>
      <font>
        <b/>
        <i val="0"/>
        <color rgb="FFFF0000"/>
      </font>
    </dxf>
    <dxf>
      <fill>
        <patternFill>
          <bgColor rgb="FFCCFFCC"/>
        </patternFill>
      </fill>
    </dxf>
    <dxf>
      <font>
        <b/>
        <i val="0"/>
        <color rgb="FFFF0000"/>
      </font>
    </dxf>
    <dxf>
      <fill>
        <patternFill>
          <bgColor rgb="FFCCFFCC"/>
        </patternFill>
      </fill>
    </dxf>
    <dxf>
      <font>
        <b/>
        <i val="0"/>
        <color rgb="FFFF0000"/>
      </font>
    </dxf>
    <dxf>
      <fill>
        <patternFill>
          <bgColor rgb="FFCCFFCC"/>
        </patternFill>
      </fill>
    </dxf>
    <dxf>
      <font>
        <b/>
        <i val="0"/>
        <color rgb="FFFF0000"/>
      </font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ont>
        <b/>
        <i val="0"/>
        <color rgb="FFFF0000"/>
      </font>
    </dxf>
    <dxf>
      <fill>
        <patternFill>
          <bgColor rgb="FFFFFF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CCFFCC"/>
        </patternFill>
      </fill>
    </dxf>
    <dxf>
      <font>
        <b/>
        <i val="0"/>
        <color rgb="FFFF0000"/>
      </font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ont>
        <b/>
        <i val="0"/>
        <color rgb="FFFF0000"/>
      </font>
    </dxf>
    <dxf>
      <fill>
        <patternFill>
          <bgColor rgb="FFCCFFCC"/>
        </patternFill>
      </fill>
    </dxf>
    <dxf>
      <fill>
        <patternFill>
          <bgColor indexed="43"/>
        </patternFill>
      </fill>
    </dxf>
  </dxfs>
  <tableStyles count="0" defaultTableStyle="TableStyleMedium9" defaultPivotStyle="PivotStyleLight16"/>
  <colors>
    <mruColors>
      <color rgb="FFFFFF99"/>
      <color rgb="FFCCFFCC"/>
      <color rgb="FFFFFFCC"/>
      <color rgb="FFFFCC99"/>
      <color rgb="FFCCECFF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onnections" Target="connections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1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47625</xdr:rowOff>
    </xdr:from>
    <xdr:to>
      <xdr:col>3</xdr:col>
      <xdr:colOff>2722516</xdr:colOff>
      <xdr:row>4</xdr:row>
      <xdr:rowOff>85725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47625"/>
          <a:ext cx="3175000" cy="6858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%20Medewerkers/Verbeeten%20Willy/Project%20RUD%20Regionale%20uitvoeringsdienst/info%20OmgevingsdienstNL/Checklisten/Toezicht%20locatiebezoek/ODNL%20Checklist%20toezicht%20V1_0%202017-03-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1%20Medewerkers/Verbeeten%20Willy/Project%20RUD%20Regionale%20uitvoeringsdienst/Kennispunt%20sloop%20en%20asbest/Checklist%20inventarisatierapport/RUD%20Checklist%20inventarisatierapport%20V1_1%202014-05-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TB_locatiebezoek"/>
      <sheetName val="OD_gegevens"/>
      <sheetName val="OD_ADK"/>
      <sheetName val="ODNL_gem_plaats"/>
      <sheetName val="Ascert_Verwijderaar_overzicht"/>
      <sheetName val="LMA verwerkers"/>
      <sheetName val="TB_vragen"/>
      <sheetName val="Wetgeving"/>
    </sheetNames>
    <sheetDataSet>
      <sheetData sheetId="0"/>
      <sheetData sheetId="1" refreshError="1"/>
      <sheetData sheetId="2">
        <row r="6">
          <cell r="B6" t="str">
            <v>eenvoudig</v>
          </cell>
        </row>
      </sheetData>
      <sheetData sheetId="3">
        <row r="6">
          <cell r="B6" t="str">
            <v>Verbeeten, W.J.H. (Willy)</v>
          </cell>
          <cell r="D6" t="str">
            <v>Verbeeten</v>
          </cell>
          <cell r="E6" t="str">
            <v>W.J.H.</v>
          </cell>
          <cell r="F6" t="str">
            <v>Willy</v>
          </cell>
          <cell r="G6" t="str">
            <v>51F-270215-510182</v>
          </cell>
        </row>
        <row r="7">
          <cell r="B7" t="str">
            <v/>
          </cell>
        </row>
        <row r="8">
          <cell r="B8" t="str">
            <v/>
          </cell>
        </row>
        <row r="9">
          <cell r="B9" t="str">
            <v/>
          </cell>
        </row>
        <row r="10">
          <cell r="B10" t="str">
            <v/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</sheetData>
      <sheetData sheetId="4" refreshError="1"/>
      <sheetData sheetId="5" refreshError="1"/>
      <sheetData sheetId="6" refreshError="1"/>
      <sheetData sheetId="7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TB_inventarisatie"/>
      <sheetName val="Vergunningverlener"/>
      <sheetName val="Ascert_SC540_overzicht"/>
      <sheetName val="Plaatsen"/>
      <sheetName val="Gemeenten"/>
      <sheetName val="Bijlage H SC540"/>
    </sheetNames>
    <sheetDataSet>
      <sheetData sheetId="0" refreshError="1"/>
      <sheetData sheetId="1" refreshError="1"/>
      <sheetData sheetId="2">
        <row r="28">
          <cell r="A28" t="str">
            <v>tussenvoegsel Achternaam, A.B. (Roepnaam)</v>
          </cell>
          <cell r="B28" t="str">
            <v>tussenvoegsel</v>
          </cell>
          <cell r="C28" t="str">
            <v>Achternaam</v>
          </cell>
          <cell r="D28" t="str">
            <v>A.B.</v>
          </cell>
          <cell r="E28" t="str">
            <v>Roepnaam</v>
          </cell>
          <cell r="F28" t="str">
            <v>NNL-NNNN-NNNN</v>
          </cell>
          <cell r="G28" t="str">
            <v>Enschede</v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</sheetData>
      <sheetData sheetId="3">
        <row r="1">
          <cell r="A1" t="str">
            <v>Naam</v>
          </cell>
        </row>
      </sheetData>
      <sheetData sheetId="4" refreshError="1"/>
      <sheetData sheetId="5" refreshError="1"/>
      <sheetData sheetId="6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Willy Verbeeten" refreshedDate="43968.517309143521" createdVersion="6" refreshedVersion="6" minRefreshableVersion="3" recordCount="2589" xr:uid="{C6C47C95-FF6B-434A-910F-933E06449180}">
  <cacheSource type="worksheet">
    <worksheetSource name="OD_gem_plaats"/>
  </cacheSource>
  <cacheFields count="3">
    <cacheField name="Omgevingsdienst" numFmtId="0">
      <sharedItems count="29">
        <s v="DCMR milieudienst Rijnmond"/>
        <s v="Fryske Utfieringstsjinst Miljeu en Omjouwing"/>
        <s v="Omgevingsdienst Achterhoek"/>
        <s v="Omgevingsdienst Brabant Noord"/>
        <s v="Omgevingsdienst De Vallei"/>
        <s v="Omgevingsdienst Flevoland &amp; Gooi en Vechtstreek"/>
        <s v="Omgevingsdienst Groningen"/>
        <s v="Omgevingsdienst Haaglanden"/>
        <s v="Omgevingsdienst IJmond"/>
        <s v="Omgevingsdienst IJsselland"/>
        <s v="Omgevingsdienst Midden- en West-Brabant"/>
        <s v="Omgevingsdienst Midden-Holland"/>
        <s v="Omgevingsdienst Noord-Holland Noord"/>
        <s v="Omgevingsdienst Noord-Veluwe"/>
        <s v="Omgevingsdienst Noordzeekanaalgebied"/>
        <s v="Omgevingsdienst Regio Arnhem"/>
        <s v="Omgevingsdienst Regio Nijmegen"/>
        <s v="Omgevingsdienst Regio Utrecht"/>
        <s v="Omgevingsdienst Rivierenland"/>
        <s v="Omgevingsdienst Twente"/>
        <s v="Omgevingsdienst Veluwe IJssel"/>
        <s v="Omgevingsdienst West-Holland"/>
        <s v="Omgevingsdienst Zuid-Holland Zuid"/>
        <s v="Omgevingsdienst Zuidoost-Brabant"/>
        <s v="RUD Drenthe"/>
        <s v="RUD Limburg Noord"/>
        <s v="RUD Utrecht"/>
        <s v="RUD Zeeland"/>
        <s v="RUD Zuid-Limburg"/>
      </sharedItems>
    </cacheField>
    <cacheField name="Gemeente" numFmtId="0">
      <sharedItems count="357">
        <s v="ALBRANDSWAARD"/>
        <s v="BARENDRECHT"/>
        <s v="BRIELLE"/>
        <s v="CAPELLE AAN DEN IJSSEL"/>
        <s v="GOEDEREEDE"/>
        <s v="GOEREE-OVERFLAKKEE"/>
        <s v="HELLEVOETSLUIS"/>
        <s v="KRIMPEN AAN DEN IJSSEL"/>
        <s v="LANSINGERLAND"/>
        <s v="MAASSLUIS"/>
        <s v="NISSEWAARD"/>
        <s v="RIDDERKERK"/>
        <s v="ROTTERDAM"/>
        <s v="SCHIEDAM"/>
        <s v="VLAARDINGEN"/>
        <s v="WESTVOORNE"/>
        <s v="ACHTKARSPELEN"/>
        <s v="AMELAND"/>
        <s v="DANTUMADIEL"/>
        <s v="DE FRYSKE MARREN"/>
        <s v="HARLINGEN"/>
        <s v="HEERENVEEN"/>
        <s v="LEEUWARDEN"/>
        <s v="NOARDEAST-FRYSLAN"/>
        <s v="OOSTSTELLINGWERF"/>
        <s v="OPSTERLAND"/>
        <s v="SCHIERMONNIKOOG"/>
        <s v="SMALLINGERLAND"/>
        <s v="SÚDWEST-FRYSLÂN"/>
        <s v="TERSCHELLING"/>
        <s v="TYTSJERKSTERADIEL"/>
        <s v="VLIELAND"/>
        <s v="WAADHOEKE"/>
        <s v="WESTSTELLINGWERF"/>
        <s v="AALTEN"/>
        <s v="BERKELLAND"/>
        <s v="BRONCKHORST"/>
        <s v="DOETINCHEM"/>
        <s v="LOCHEM"/>
        <s v="MONTFERLAND"/>
        <s v="OOST GELRE"/>
        <s v="OUDE IJSSELSTREEK"/>
        <s v="WINTERSWIJK"/>
        <s v="ZUTPHEN"/>
        <s v="BERNHEZE"/>
        <s v="BOEKEL"/>
        <s v="BOXMEER"/>
        <s v="BOXTEL"/>
        <s v="CUIJK"/>
        <s v="GRAVE"/>
        <s v="HAAREN"/>
        <s v="LANDERD"/>
        <s v="MEIERIJSTAD"/>
        <s v="MILL EN SINT HUBERT"/>
        <s v="OSS"/>
        <s v="SINT ANTHONIS"/>
        <s v="SINT-MICHIELSGESTEL"/>
        <s v="UDEN"/>
        <s v="VUGHT"/>
        <s v="BARNEVELD"/>
        <s v="EDE"/>
        <s v="NIJKERK"/>
        <s v="SCHERPENZEEL"/>
        <s v="WAGENINGEN"/>
        <s v="ALMERE"/>
        <s v="BLARICUM"/>
        <s v="DRONTEN"/>
        <s v="GOOISE MEREN"/>
        <s v="HILVERSUM"/>
        <s v="HUIZEN"/>
        <s v="LAREN"/>
        <s v="LELYSTAD"/>
        <s v="NOORDOOSTPOLDER"/>
        <s v="URK"/>
        <s v="WEESP"/>
        <s v="WIJDEMEREN"/>
        <s v="ZEEWOLDE"/>
        <s v="APPINGEDAM"/>
        <s v="DELFZIJL"/>
        <s v="GRONINGEN"/>
        <s v="HET HOGELAND"/>
        <s v="LOPPERSUM"/>
        <s v="MIDDEN-GRONINGEN"/>
        <s v="OLDAMBT"/>
        <s v="PEKELA"/>
        <s v="STADSKANAAL"/>
        <s v="VEENDAM"/>
        <s v="WESTERKWARTIER"/>
        <s v="WESTERWOLDE"/>
        <s v="DELFT"/>
        <s v="LEIDSCHENDAM-VOORBURG"/>
        <s v="MIDDEN-DELFLAND"/>
        <s v="PIJNACKER-NOOTDORP"/>
        <s v="RIJSWIJK"/>
        <s v="WASSENAAR"/>
        <s v="WESTLAND"/>
        <s v="ZOETERMEER"/>
        <s v="BEEMSTER"/>
        <s v="BEVERWIJK"/>
        <s v="BLOEMENDAAL"/>
        <s v="EDAM-VOLENDAM"/>
        <s v="HAARLEM"/>
        <s v="HEEMSKERK"/>
        <s v="HEEMSTEDE"/>
        <s v="LANDSMEER"/>
        <s v="OOSTZAAN"/>
        <s v="PURMEREND"/>
        <s v="UITGEEST"/>
        <s v="VELSEN"/>
        <s v="WATERLAND"/>
        <s v="WORMERLAND"/>
        <s v="ZANDVOORT"/>
        <s v="DALFSEN"/>
        <s v="DEVENTER"/>
        <s v="HARDENBERG"/>
        <s v="KAMPEN"/>
        <s v="OLST-WIJHE"/>
        <s v="OMMEN"/>
        <s v="RAALTE"/>
        <s v="STAPHORST"/>
        <s v="STEENWIJKERLAND"/>
        <s v="ZWARTEWATERLAND"/>
        <s v="ZWOLLE"/>
        <s v="ALPHEN-CHAAM"/>
        <s v="ALTENA"/>
        <s v="BAARLE-NASSAU"/>
        <s v="BERGEN OP ZOOM"/>
        <s v="BREDA"/>
        <s v="DONGEN"/>
        <s v="DRIMMELEN"/>
        <s v="ETTEN-LEUR"/>
        <s v="GEERTRUIDENBERG"/>
        <s v="GILZE EN RIJEN"/>
        <s v="GOIRLE"/>
        <s v="HALDERBERGE"/>
        <s v="HEUSDEN"/>
        <s v="HILVARENBEEK"/>
        <s v="LOON OP ZAND"/>
        <s v="MOERDIJK"/>
        <s v="OISTERWIJK"/>
        <s v="OOSTERHOUT"/>
        <s v="ROOSENDAAL"/>
        <s v="RUCPHEN"/>
        <s v="STEENBERGEN"/>
        <s v="TILBURG"/>
        <s v="WAALWIJK"/>
        <s v="WOENSDRECHT"/>
        <s v="ZUNDERT"/>
        <s v="ALPHEN AAN DEN RIJN"/>
        <s v="BODEGRAVEN-REEUWIJK"/>
        <s v="GOUDA"/>
        <s v="KRIMPENERWAARD"/>
        <s v="WADDINXVEEN"/>
        <s v="ZUIDPLAS"/>
        <s v="ALKMAAR"/>
        <s v="BERGEN NH"/>
        <s v="CASTRICUM"/>
        <s v="DEN HELDER"/>
        <s v="DRECHTERLAND"/>
        <s v="ENKHUIZEN"/>
        <s v="HEERHUGOWAARD"/>
        <s v="HEILOO"/>
        <s v="HOLLANDS KROON"/>
        <s v="HOORN"/>
        <s v="KOGGENLAND"/>
        <s v="LANGEDIJK"/>
        <s v="MEDEMBLIK"/>
        <s v="OPMEER"/>
        <s v="SCHAGEN"/>
        <s v="STEDE BROEC"/>
        <s v="TEXEL"/>
        <s v="ELBURG"/>
        <s v="ERMELO"/>
        <s v="HARDERWIJK"/>
        <s v="HATTEM"/>
        <s v="HEERDE"/>
        <s v="NUNSPEET"/>
        <s v="OLDEBROEK"/>
        <s v="PUTTEN"/>
        <s v="AALSMEER"/>
        <s v="AMSTELVEEN"/>
        <s v="AMSTERDAM"/>
        <s v="DIEMEN"/>
        <s v="HAARLEMMERMEER"/>
        <s v="OUDER-AMSTEL"/>
        <s v="UITHOORN"/>
        <s v="ZAANSTAD"/>
        <s v="ARNHEM"/>
        <s v="DOESBURG"/>
        <s v="DUIVEN"/>
        <s v="LINGEWAARD"/>
        <s v="OVERBETUWE"/>
        <s v="RENKUM"/>
        <s v="RHEDEN"/>
        <s v="ROZENDAAL"/>
        <s v="WESTERVOORT"/>
        <s v="ZEVENAAR"/>
        <s v="BERG EN DAL"/>
        <s v="BEUNINGEN"/>
        <s v="DRUTEN"/>
        <s v="HEUMEN"/>
        <s v="NIJMEGEN"/>
        <s v="WIJCHEN"/>
        <s v="BUNNIK"/>
        <s v="DE BILT"/>
        <s v="DE RONDE VENEN"/>
        <s v="IJSSELSTEIN"/>
        <s v="MONTFOORT"/>
        <s v="OUDEWATER"/>
        <s v="RENSWOUDE"/>
        <s v="RHENEN"/>
        <s v="STICHTSE VECHT"/>
        <s v="UTRECHTSE HEUVELRUG"/>
        <s v="VEENENDAAL"/>
        <s v="VIJFHEERENLANDEN"/>
        <s v="WIJK BIJ DUURSTEDE"/>
        <s v="WOERDEN"/>
        <s v="ZEIST"/>
        <s v="BUREN"/>
        <s v="CULEMBORG"/>
        <s v="MAASDRIEL"/>
        <s v="NEDER-BETUWE"/>
        <s v="TIEL"/>
        <s v="WEST BETUWE"/>
        <s v="WEST MAAS EN WAAL"/>
        <s v="ZALTBOMMEL"/>
        <s v="ALMELO"/>
        <s v="BORNE"/>
        <s v="DINKELLAND"/>
        <s v="ENSCHEDE"/>
        <s v="HAAKSBERGEN"/>
        <s v="HELLENDOORN"/>
        <s v="HENGELO"/>
        <s v="HOF VAN TWENTE"/>
        <s v="LOSSER"/>
        <s v="OLDENZAAL"/>
        <s v="RIJSSEN-HOLTEN"/>
        <s v="TUBBERGEN"/>
        <s v="TWENTERAND"/>
        <s v="WIERDEN"/>
        <s v="APELDOORN"/>
        <s v="BRUMMEN"/>
        <s v="EPE"/>
        <s v="VOORST"/>
        <s v="HILLEGOM"/>
        <s v="KAAG EN BRAASSEM"/>
        <s v="KATWIJK"/>
        <s v="LEIDEN"/>
        <s v="LEIDERDORP"/>
        <s v="LISSE"/>
        <s v="NIEUWKOOP"/>
        <s v="NOORDWIJK"/>
        <s v="OEGSTGEEST"/>
        <s v="TEYLINGEN"/>
        <s v="VOORSCHOTEN"/>
        <s v="ZOETERWOUDE"/>
        <s v="ALBLASSERDAM"/>
        <s v="DORDRECHT"/>
        <s v="GORINCHEM"/>
        <s v="GRAAFSTROOM"/>
        <s v="HARDINXVELD-GIESSENDAM"/>
        <s v="HENDRIK-IDO-AMBACHT"/>
        <s v="HOEKSCHE WAARD"/>
        <s v="LIESVELD"/>
        <s v="MOLENLANDEN"/>
        <s v="NIEUW-LEKKERLAND"/>
        <s v="PAPENDRECHT"/>
        <s v="SLIEDRECHT"/>
        <s v="ZWIJNDRECHT"/>
        <s v="ASTEN"/>
        <s v="BERGEIJK"/>
        <s v="BEST"/>
        <s v="BLADEL"/>
        <s v="CRANENDONCK"/>
        <s v="DEURNE"/>
        <s v="EERSEL"/>
        <s v="EINDHOVEN"/>
        <s v="GELDROP-MIERLO"/>
        <s v="GEMERT-BAKEL"/>
        <s v="HEEZE-LEENDE"/>
        <s v="HELMOND"/>
        <s v="LAARBEEK"/>
        <s v="NUENEN"/>
        <s v="OIRSCHOT"/>
        <s v="REUSEL-DE MIERDEN"/>
        <s v="SOMEREN"/>
        <s v="SON EN BREUGEL"/>
        <s v="VALKENSWAARD"/>
        <s v="VELDHOVEN"/>
        <s v="WAALRE"/>
        <s v="AA EN HUNZE"/>
        <s v="ASSEN"/>
        <s v="BORGER-ODOORN"/>
        <s v="COEVORDEN"/>
        <s v="DE WOLDEN"/>
        <s v="EMMEN"/>
        <s v="HOOGEVEEN"/>
        <s v="MEPPEL"/>
        <s v="MIDDEN-DRENTHE"/>
        <s v="NOORDENVELD"/>
        <s v="TYNAARLO"/>
        <s v="WESTERVELD"/>
        <s v="BEESEL"/>
        <s v="BERGEN LB"/>
        <s v="ECHT-SUSTEREN"/>
        <s v="GENNEP"/>
        <s v="HORST AAN DE MAAS"/>
        <s v="LEUDAL"/>
        <s v="MAASGOUW"/>
        <s v="MOOK EN MIDDELAAR"/>
        <s v="NEDERWEERT"/>
        <s v="PEEL EN MAAS"/>
        <s v="ROERDALEN"/>
        <s v="ROERMOND"/>
        <s v="VENLO"/>
        <s v="VENRAY"/>
        <s v="WEERT"/>
        <s v="AMERSFOORT"/>
        <s v="BAARN"/>
        <s v="BUNSCHOTEN"/>
        <s v="EEMNES"/>
        <s v="HOUTEN"/>
        <s v="LEUSDEN"/>
        <s v="LOPIK"/>
        <s v="NIEUWEGEIN"/>
        <s v="SOEST"/>
        <s v="UTRECHT"/>
        <s v="WOUDENBERG"/>
        <s v="BORSELE"/>
        <s v="GOES"/>
        <s v="HULST"/>
        <s v="KAPELLE"/>
        <s v="MIDDELBURG"/>
        <s v="NOORD-BEVELAND"/>
        <s v="REIMERSWAAL"/>
        <s v="SCHOUWEN-DUIVELAND"/>
        <s v="SLUIS"/>
        <s v="TERNEUZEN"/>
        <s v="THOLEN"/>
        <s v="VEERE"/>
        <s v="VLISSINGEN"/>
        <s v="BEEK"/>
        <s v="BEEKDAELEN"/>
        <s v="BRUNSSUM"/>
        <s v="EIJSDEN-MARGRATEN"/>
        <s v="GULPEN-WITTEM"/>
        <s v="HEERLEN"/>
        <s v="KERKRADE"/>
        <s v="LANDGRAAF"/>
        <s v="MAASTRICHT"/>
        <s v="MEERSSEN"/>
        <s v="SIMPELVELD"/>
        <s v="SITTARD-GELEEN"/>
        <s v="STEIN"/>
        <s v="VAALS"/>
        <s v="VALKENBURG AAN DE GEUL"/>
        <s v="VOERENDAAL"/>
      </sharedItems>
    </cacheField>
    <cacheField name="Plaats" numFmtId="0">
      <sharedItems count="2559">
        <s v="POORTUGAAL"/>
        <s v="RHOON"/>
        <s v="ROTTERDAM ALBRANDS"/>
        <s v="BARENDRECHT"/>
        <s v="BRIELLE"/>
        <s v="VIERPOLDERS"/>
        <s v="ZWARTEWAAL"/>
        <s v="CAPELLE AAN DEN IJSSEL"/>
        <s v="GOEDEREEDE"/>
        <s v="OUDDORP ZH"/>
        <s v="STELLENDAM"/>
        <s v="ACHTHUIZEN"/>
        <s v="DEN BOMMEL"/>
        <s v="DIRKSLAND"/>
        <s v="HERKINGEN"/>
        <s v="MELISSANT"/>
        <s v="MIDDELHARNIS"/>
        <s v="NIEUWE-TONGE"/>
        <s v="OOLTGENSPLAAT"/>
        <s v="OUDE-TONGE"/>
        <s v="SOMMELSDIJK"/>
        <s v="STAD AAN 'T HARINGVLIET"/>
        <s v="HELLEVOETSLUIS"/>
        <s v="KRIMPEN AAN DEN IJSSEL"/>
        <s v="BERGSCHENHOEK"/>
        <s v="BERKEL EN RODENRIJS"/>
        <s v="BLEISWIJK"/>
        <s v="MAASSLUIS"/>
        <s v="ABBENBROEK"/>
        <s v="GEERVLIET"/>
        <s v="HEENVLIET"/>
        <s v="HEKELINGEN"/>
        <s v="OUDENHOORN"/>
        <s v="SIMONSHAVEN"/>
        <s v="SPIJKENISSE"/>
        <s v="ZUIDLAND"/>
        <s v="RIDDERKERK"/>
        <s v="BOTLEK ROTTERDAM"/>
        <s v="EUROPOORT ROTTERDAM"/>
        <s v="HOEK VAN HOLLAND"/>
        <s v="HOOGVLIET ROTTERDAM"/>
        <s v="MAASVLAKTE ROTTERDAM"/>
        <s v="PERNIS ROTTERDAM"/>
        <s v="ROTTERDAM"/>
        <s v="ROZENBURG ZH"/>
        <s v="VONDELINGENPLAAT RT"/>
        <s v="SCHIEDAM"/>
        <s v="VLAARDINGEN"/>
        <s v="OOSTVOORNE"/>
        <s v="ROCKANJE"/>
        <s v="TINTE"/>
        <s v="AUGUSTINUSGA"/>
        <s v="BOELENSLAAN"/>
        <s v="BUITENPOST"/>
        <s v="DROGEHAM"/>
        <s v="GERKESKLOOSTER"/>
        <s v="HARKEMA"/>
        <s v="KOOTSTERTILLE"/>
        <s v="STROOBOS"/>
        <s v="SURHUISTERVEEN"/>
        <s v="SURHUIZUM"/>
        <s v="TWIJZEL"/>
        <s v="TWIJZELERHEIDE"/>
        <s v="BALLUM"/>
        <s v="BUREN FR"/>
        <s v="HOLLUM"/>
        <s v="NES AMELAND"/>
        <s v="BROEKSTERWALD"/>
        <s v="DAMWALD"/>
        <s v="DE FALOM"/>
        <s v="DE WESTEREEN"/>
        <s v="DRIEZUM"/>
        <s v="FEANWALDEN"/>
        <s v="READTSJERK"/>
        <s v="RINSUMAGEAST"/>
        <s v="SIBRANDAHUS"/>
        <s v="WALTERSWALD"/>
        <s v="AKMARIJP"/>
        <s v="BAKHUIZEN"/>
        <s v="BALK"/>
        <s v="BANTEGA"/>
        <s v="BOORNZWAAG"/>
        <s v="BROEK FR"/>
        <s v="DELFSTRAHUIZEN"/>
        <s v="DIJKEN"/>
        <s v="DONIAGA"/>
        <s v="ECHTEN FR"/>
        <s v="ECHTENERBRUG"/>
        <s v="EESTERGA"/>
        <s v="ELAHUIZEN"/>
        <s v="FOLLEGA"/>
        <s v="GOINGARIJP"/>
        <s v="HARICH"/>
        <s v="HASKERHORNE"/>
        <s v="IDSKENHUIZEN"/>
        <s v="JOURE"/>
        <s v="KOLDERWOLDE"/>
        <s v="LANGWEER"/>
        <s v="LEGEMEER"/>
        <s v="LEMMER"/>
        <s v="MIRNS"/>
        <s v="NIJEHASKE"/>
        <s v="NIJEMIRDUM"/>
        <s v="OLDEOUWER"/>
        <s v="OOSTERZEE"/>
        <s v="OUDEGA DE FRYSKE MARREN"/>
        <s v="OUDEGA GAAST SLEAT"/>
        <s v="OUDEHASKE"/>
        <s v="OUDEMIRDUM"/>
        <s v="OUWSTER NIJEGA"/>
        <s v="OUWSTERHAULE"/>
        <s v="OUWSTER-NIJEGA"/>
        <s v="RIJS"/>
        <s v="ROHEL"/>
        <s v="ROTSTERGAAST"/>
        <s v="ROTSTERHAULE"/>
        <s v="ROTTUM FR"/>
        <s v="RUIGAHUIZEN"/>
        <s v="SCHARSTERBRUG"/>
        <s v="SINT NICOLAASGA"/>
        <s v="SINTJOHANNESGA"/>
        <s v="SLOTEN FR"/>
        <s v="SNIKZWAAG"/>
        <s v="SONDEL"/>
        <s v="TERHERNE"/>
        <s v="TERKAPLE"/>
        <s v="TEROELE"/>
        <s v="TJERKGAAST"/>
        <s v="VEGELINSOORD"/>
        <s v="WIJCKEL"/>
        <s v="HARLINGEN"/>
        <s v="MIDLUM"/>
        <s v="WIJNALDUM"/>
        <s v="AKKRUM"/>
        <s v="ALDEBOARN"/>
        <s v="BONTEBOK"/>
        <s v="DE KNIPE"/>
        <s v="GERSLOOT"/>
        <s v="HASKERDIJKEN"/>
        <s v="HEERENVEEN"/>
        <s v="HOORNSTERZWAAG"/>
        <s v="JUBBEGA"/>
        <s v="KATLIJK"/>
        <s v="LUINJEBERD"/>
        <s v="MILDAM"/>
        <s v="NES GEM HEERENVEEN"/>
        <s v="NIEUWEBRUG"/>
        <s v="NIEUWEHORNE"/>
        <s v="NIEUWESCHOOT"/>
        <s v="ORANJEWOUD"/>
        <s v="OUDEHORNE"/>
        <s v="OUDESCHOOT"/>
        <s v="TERBAND"/>
        <s v="TJALLEBERD"/>
        <s v="ALDE LEIE"/>
        <s v="BAARD"/>
        <s v="BEARS FR"/>
        <s v="BRITSUM"/>
        <s v="EASTERLITTENS"/>
        <s v="FEINSUM"/>
        <s v="FRIENS"/>
        <s v="GOUTUM"/>
        <s v="GROU"/>
        <s v="HEMPENS"/>
        <s v="HIDAARD"/>
        <s v="HIJUM"/>
        <s v="HUNS"/>
        <s v="IDAERD"/>
        <s v="JELLUM"/>
        <s v="JELSUM"/>
        <s v="JIRNSUM"/>
        <s v="JORWERT"/>
        <s v="KOARNJUM"/>
        <s v="LEEUWARDEN"/>
        <s v="LEKKUM"/>
        <s v="LEONS"/>
        <s v="MANTGUM"/>
        <s v="MIEDUM"/>
        <s v="NES GEM BOARNSTERHIM"/>
        <s v="REDUZUM"/>
        <s v="SNAKKERBUREN"/>
        <s v="STIENS"/>
        <s v="SWICHUM"/>
        <s v="TEERNS"/>
        <s v="WARSTIENS"/>
        <s v="WARTEN"/>
        <s v="WEIDUM"/>
        <s v="WERGEA"/>
        <s v="WIJDGAARD"/>
        <s v="WIJTGAARD"/>
        <s v="WIRDUM FR"/>
        <s v="WYTGAARD"/>
        <s v="AALSUM"/>
        <s v="ANJUM"/>
        <s v="AUGSBUURT"/>
        <s v="BLIJE"/>
        <s v="BORNWIRD"/>
        <s v="BRANTGUM"/>
        <s v="BURDAARD"/>
        <s v="BURUM"/>
        <s v="DOKKUM"/>
        <s v="EE"/>
        <s v="ENGWIERUM"/>
        <s v="FERWERT"/>
        <s v="FOUDGUM"/>
        <s v="GINNUM"/>
        <s v="HALLUM"/>
        <s v="HANTUM"/>
        <s v="HANTUMERUITBUREN"/>
        <s v="HANTUMHUIZEN"/>
        <s v="HEGEBEINTUM"/>
        <s v="HIAURE"/>
        <s v="HOLWERD"/>
        <s v="JANNUM"/>
        <s v="JISLUM"/>
        <s v="JOUSWIER"/>
        <s v="KOLLUM"/>
        <s v="KOLLUMERPOMP"/>
        <s v="KOLLUMERZWAAG"/>
        <s v="LICHTAARD"/>
        <s v="LIOESSENS"/>
        <s v="MARRUM"/>
        <s v="METSLAWIER"/>
        <s v="MODDERGAT"/>
        <s v="MORRA"/>
        <s v="MUNNEKEZIJL"/>
        <s v="NES GEM DONGERADEEL"/>
        <s v="NIAWIER"/>
        <s v="OOSTERNIJKERK"/>
        <s v="OOSTRUM FR"/>
        <s v="OUDWOUDE"/>
        <s v="PAESENS"/>
        <s v="RAARD"/>
        <s v="REITSUM"/>
        <s v="TERNAARD"/>
        <s v="TRIEMEN"/>
        <s v="VEENKLOOSTER"/>
        <s v="WAAXENS GEM DONGERADEEL"/>
        <s v="WANSWERT"/>
        <s v="WARFSTERMOLEN"/>
        <s v="WESTERGEEST"/>
        <s v="WETSENS"/>
        <s v="WIERUM"/>
        <s v="ZWAGERBOSCH"/>
        <s v="APPELSCHA"/>
        <s v="DONKERBROEK"/>
        <s v="ELSLOO FR"/>
        <s v="FOCHTELOO"/>
        <s v="HAULE"/>
        <s v="HAULERWIJK"/>
        <s v="LANGEDIJKE"/>
        <s v="MAKKINGA"/>
        <s v="NIJEBERKOOP"/>
        <s v="OLDEBERKOOP"/>
        <s v="OOSTERWOLDE FR"/>
        <s v="RAVENSWOUD"/>
        <s v="WASKEMEER"/>
        <s v="BAKKEVEEN"/>
        <s v="BEETSTERZWAAG"/>
        <s v="FRIESCHEPALEN"/>
        <s v="GORREDIJK"/>
        <s v="HEMRIK"/>
        <s v="JONKERSLAN"/>
        <s v="LANGEZWAAG"/>
        <s v="LIPPENHUIZEN"/>
        <s v="LUXWOUDE"/>
        <s v="NIJ BEETS"/>
        <s v="OLTERTERP"/>
        <s v="SIEGERSWOUDE"/>
        <s v="TERWISPEL"/>
        <s v="TIJNJE"/>
        <s v="URETERP"/>
        <s v="WIJNJEWOUDE"/>
        <s v="SCHIERMONNIKOOG"/>
        <s v="BOORNBERGUM"/>
        <s v="DE TIKE"/>
        <s v="DE VEENHOOP"/>
        <s v="DE WILGEN"/>
        <s v="DRACHTEN"/>
        <s v="DRACHTSTERCOMPAGNIE"/>
        <s v="GOENGAHUIZEN"/>
        <s v="HOUTIGEHAGE"/>
        <s v="KORTEHEMMEN"/>
        <s v="NIJEGA"/>
        <s v="OPEINDE"/>
        <s v="OUDEGA GEM SMALLINGERLND"/>
        <s v="ROTTEVALLE"/>
        <s v="SMALLE EE"/>
        <s v="ABBEGA"/>
        <s v="ALLINGAWIER"/>
        <s v="ARUM"/>
        <s v="BLAUWHUIS"/>
        <s v="BOAZUM"/>
        <s v="BOLSWARD"/>
        <s v="BREEZANDDIJK"/>
        <s v="BRITSWERT"/>
        <s v="BURGWERD"/>
        <s v="CORNWERD"/>
        <s v="DEARSUM"/>
        <s v="DEDGUM"/>
        <s v="EAGUM"/>
        <s v="EASTEREIN"/>
        <s v="EASTERWIERRUM"/>
        <s v="EXMORRA"/>
        <s v="FERWOUDE"/>
        <s v="FOLSGARE"/>
        <s v="GAAST"/>
        <s v="GAASTMEER"/>
        <s v="GAUW"/>
        <s v="GOENGA"/>
        <s v="GREONTERP"/>
        <s v="HARTWERD"/>
        <s v="HEEG"/>
        <s v="HEMELUM"/>
        <s v="HICHTUM"/>
        <s v="HIESLUM"/>
        <s v="HILAARD"/>
        <s v="HINDELOOPEN"/>
        <s v="HINNAARD"/>
        <s v="HOMMERTS"/>
        <s v="IDSEGAHUIZUM"/>
        <s v="IDZEGA"/>
        <s v="IENS"/>
        <s v="IJLST"/>
        <s v="INDIJK"/>
        <s v="IT HEIDENSKIP"/>
        <s v="ITENS"/>
        <s v="JUTRIJP"/>
        <s v="KIMSWERD"/>
        <s v="KORNWERDERZAND"/>
        <s v="KOUDUM"/>
        <s v="KOUFURDERRIGE"/>
        <s v="KUBAARD"/>
        <s v="LOENGA"/>
        <s v="LOLLUM"/>
        <s v="LONGERHOUW"/>
        <s v="LYTSEWIERRUM"/>
        <s v="MAKKUM FR"/>
        <s v="MOLKWERUM"/>
        <s v="NIJHUIZUM"/>
        <s v="NIJLAND"/>
        <s v="OFFINGAWIER"/>
        <s v="OOSTHEM"/>
        <s v="OPPENHUIZEN"/>
        <s v="OUDEGA SUDWEST FR"/>
        <s v="OUDEGA SUDWEST-FRYSLAN"/>
        <s v="PARREGA"/>
        <s v="PIAAM"/>
        <s v="PINGJUM"/>
        <s v="POPPENWIER"/>
        <s v="RAERD"/>
        <s v="REAHUS"/>
        <s v="RIEN"/>
        <s v="SANDFIRDEN"/>
        <s v="SCHARNEGOUTUM"/>
        <s v="SCHETTENS"/>
        <s v="SCHRAARD"/>
        <s v="SIBRANDABUORREN"/>
        <s v="SMALLEBRUGGE"/>
        <s v="SNEEK"/>
        <s v="STAVOREN"/>
        <s v="TERSOAL"/>
        <s v="TIRNS"/>
        <s v="TJALHUIZUM"/>
        <s v="TJERKWERD"/>
        <s v="UITWELLINGERGA"/>
        <s v="WAAKSENS GEM LITT"/>
        <s v="WARNS"/>
        <s v="WESTHEM"/>
        <s v="WITMARSUM"/>
        <s v="WIUWERT"/>
        <s v="WOLSUM"/>
        <s v="WOMMELS"/>
        <s v="WONS"/>
        <s v="WORKUM"/>
        <s v="WOUDSEND"/>
        <s v="YPECOLSGA"/>
        <s v="YSBRECHTUM"/>
        <s v="ZURICH"/>
        <s v="BAAIDUINEN"/>
        <s v="FORMERUM"/>
        <s v="HEE"/>
        <s v="HOORN TERSCHELLING"/>
        <s v="KAARD"/>
        <s v="KINNUM"/>
        <s v="LANDERUM"/>
        <s v="LIES"/>
        <s v="MIDSLAND"/>
        <s v="OOSTEREND FR"/>
        <s v="STRIEP"/>
        <s v="WEST-TERSCHELLING"/>
        <s v="ALDTSJERK"/>
        <s v="BURGUM"/>
        <s v="EARNEWALD"/>
        <s v="EASTERMAR"/>
        <s v="GARYP"/>
        <s v="GYTSJERK"/>
        <s v="HURDEGARYP"/>
        <s v="JISTRUM"/>
        <s v="MUNEIN"/>
        <s v="NOARDBURGUM"/>
        <s v="OENTSJERK"/>
        <s v="RYPTSJERK"/>
        <s v="SUMAR"/>
        <s v="SUWALD"/>
        <s v="TYTSJERK"/>
        <s v="WYNS"/>
        <s v="VLIELAND"/>
        <s v="ACHLUM"/>
        <s v="BAAIUM"/>
        <s v="BERLTSUM"/>
        <s v="BITGUM"/>
        <s v="BITGUMMOLE"/>
        <s v="BLESSUM"/>
        <s v="BOER"/>
        <s v="BOKSUM"/>
        <s v="DEINUM"/>
        <s v="DONGJUM"/>
        <s v="DRONRIJP"/>
        <s v="DRONRYP"/>
        <s v="FIRDGUM"/>
        <s v="FRANEKER"/>
        <s v="HERBAIJUM"/>
        <s v="HITZUM"/>
        <s v="INGELUM"/>
        <s v="KLOOSTER LIDLUM"/>
        <s v="MARSUM"/>
        <s v="MENAAM"/>
        <s v="MINNERTSGA"/>
        <s v="NIJ ALTOENAE"/>
        <s v="OOSTERBIERUM"/>
        <s v="OUDE BILDTZIJL"/>
        <s v="OUDEBILDTZIJL"/>
        <s v="PEINS"/>
        <s v="PIETERSBIERUM"/>
        <s v="RIED"/>
        <s v="SCHALSUM"/>
        <s v="SEXBIERUM"/>
        <s v="SINT ANNAPAROCHIE"/>
        <s v="SINT JACOBIPAROCHIE"/>
        <s v="SKINGEN"/>
        <s v="SLAPPETERP"/>
        <s v="SPANNUM"/>
        <s v="ST.-ANNAPAROCHIE"/>
        <s v="ST.-JACOBIPAROCHIE"/>
        <s v="TZUM"/>
        <s v="TZUMMARUM"/>
        <s v="VROUWENPAROCHIE"/>
        <s v="WESTHOEK"/>
        <s v="WIER"/>
        <s v="WINSUM FR"/>
        <s v="WJELSRYP"/>
        <s v="ZWEINS"/>
        <s v="BLESDIJKE"/>
        <s v="BOIJL"/>
        <s v="DE BLESSE"/>
        <s v="DE HOEVE"/>
        <s v="LANGELILLE"/>
        <s v="MUNNEKEBUREN"/>
        <s v="NIJEHOLTPADE"/>
        <s v="NIJEHOLTWOLDE"/>
        <s v="NIJELAMER"/>
        <s v="NIJETRIJNE"/>
        <s v="NOORDWOLDE FR"/>
        <s v="OLDEHOLTPADE"/>
        <s v="OLDEHOLTWOLDE"/>
        <s v="OLDELAMER"/>
        <s v="OLDETRIJNE"/>
        <s v="OOSTERSTREEK"/>
        <s v="PEPERGA"/>
        <s v="SCHERPENZEEL FR"/>
        <s v="SLIJKENBURG"/>
        <s v="SONNEGA"/>
        <s v="SPANGA"/>
        <s v="STEGGERDA"/>
        <s v="TER IDZARD"/>
        <s v="VINKEGA"/>
        <s v="WOLVEGA"/>
        <s v="ZANDHUIZEN"/>
        <s v="AALTEN"/>
        <s v="BREDEVOORT"/>
        <s v="DE HEURNE"/>
        <s v="DINXPERLO"/>
        <s v="BELTRUM"/>
        <s v="BORCULO"/>
        <s v="EIBERGEN"/>
        <s v="GEESTEREN GLD"/>
        <s v="GELSELAAR"/>
        <s v="HAARLO"/>
        <s v="MARIENVELDE"/>
        <s v="NEEDE"/>
        <s v="REKKEN"/>
        <s v="RIETMOLEN"/>
        <s v="RUURLO"/>
        <s v="BAAK"/>
        <s v="BRONKHORST"/>
        <s v="DREMPT"/>
        <s v="HALLE"/>
        <s v="HENGELO GLD"/>
        <s v="HOOG KEPPEL"/>
        <s v="HOOG-KEPPEL"/>
        <s v="HUMMELO"/>
        <s v="KEIJENBORG"/>
        <s v="LAAG KEPPEL"/>
        <s v="OLBURGEN"/>
        <s v="RHA"/>
        <s v="STEENDEREN"/>
        <s v="TOLDIJK"/>
        <s v="VIERAKKER"/>
        <s v="VORDEN"/>
        <s v="WICHMOND"/>
        <s v="ZELHEM"/>
        <s v="DOETINCHEM"/>
        <s v="GAANDEREN"/>
        <s v="WEHL"/>
        <s v="ALMEN"/>
        <s v="BARCHEM"/>
        <s v="EEFDE"/>
        <s v="EPSE"/>
        <s v="GORSSEL"/>
        <s v="HARFSEN"/>
        <s v="JOPPE"/>
        <s v="KRING VAN DORTH"/>
        <s v="LAREN GLD"/>
        <s v="LOCHEM"/>
        <s v="AZEWIJN"/>
        <s v="BEEK GEM MONTFERLAND"/>
        <s v="BRAAMT"/>
        <s v="DIDAM"/>
        <s v="KILDER"/>
        <s v="LENGEL"/>
        <s v="LOERBEEK"/>
        <s v="S HEERENBERG"/>
        <s v="'S HEERENBERG"/>
        <s v="'S-HEERENBERG"/>
        <s v="S-HEERENBERG"/>
        <s v="STOKKUM"/>
        <s v="VETHUIZEN"/>
        <s v="WIJNBERGEN"/>
        <s v="ZEDDAM"/>
        <s v="GROENLO"/>
        <s v="HARREVELD"/>
        <s v="LICHTENVOORDE"/>
        <s v="LIEVELDE"/>
        <s v="VRAGENDER"/>
        <s v="ZIEUWENT"/>
        <s v="BREEDENBROEK"/>
        <s v="ETTEN GLD"/>
        <s v="GENDRINGEN"/>
        <s v="HEELWEG"/>
        <s v="MEGCHELEN"/>
        <s v="NETTERDEN"/>
        <s v="SILVOLDE"/>
        <s v="SINDEREN"/>
        <s v="TERBORG"/>
        <s v="ULFT"/>
        <s v="VARSSELDER"/>
        <s v="VARSSEVELD"/>
        <s v="VOORST OUDE IJSSELS"/>
        <s v="VOORST OUDE IJSSELSTREEK"/>
        <s v="WESTENDORP"/>
        <s v="WINTERSWIJK"/>
        <s v="WINTERSWIJK BRINKHEURNE"/>
        <s v="WINTERSWIJK CORLE"/>
        <s v="WINTERSWIJK HENXEL"/>
        <s v="WINTERSWIJK HUPPEL"/>
        <s v="WINTERSWIJK KOTTEN"/>
        <s v="WINTERSWIJK MEDDO"/>
        <s v="WINTERSWIJK MISTE"/>
        <s v="WINTERSWIJK RATUM"/>
        <s v="WINTERSWIJK WOOLD"/>
        <s v="WARNSVELD"/>
        <s v="ZUTPHEN"/>
        <s v="HEESCH"/>
        <s v="HEESWIJK DINTHER"/>
        <s v="HEESWIJK-DINTHER"/>
        <s v="LOOSBROEK"/>
        <s v="NISTELRODE"/>
        <s v="VORSTENBOSCH"/>
        <s v="BOEKEL"/>
        <s v="VENHORST"/>
        <s v="BEUGEN"/>
        <s v="BOXMEER"/>
        <s v="GROENINGEN"/>
        <s v="HOLTHEES"/>
        <s v="MAASHEES"/>
        <s v="OEFFELT"/>
        <s v="OVERLOON"/>
        <s v="RIJKEVOORT"/>
        <s v="SAMBEEK"/>
        <s v="VIERLINGSBEEK"/>
        <s v="VORTUM MULLEM"/>
        <s v="VORTUM-MULLEM"/>
        <s v="BOXTEL"/>
        <s v="LIEMPDE"/>
        <s v="BEERS NB"/>
        <s v="CUIJK"/>
        <s v="HAPS"/>
        <s v="KATWIJK NB"/>
        <s v="LINDEN"/>
        <s v="SINT AGATHA"/>
        <s v="VIANEN NB"/>
        <s v="ESCHAREN"/>
        <s v="GASSEL"/>
        <s v="GRAVE"/>
        <s v="VELP NB"/>
        <s v="BIEZENMORTEL"/>
        <s v="ESCH"/>
        <s v="HAAREN"/>
        <s v="HELVOIRT"/>
        <s v="REEK"/>
        <s v="SCHAIJK"/>
        <s v="ZEELAND"/>
        <s v="ERP"/>
        <s v="SCHIJNDEL"/>
        <s v="SINT-OEDENRODE"/>
        <s v="VEGHEL"/>
        <s v="LANGENBOOM"/>
        <s v="MILL"/>
        <s v="SINT HUBERT"/>
        <s v="WILBERTOORD"/>
        <s v="BERGHEM"/>
        <s v="HAREN NB"/>
        <s v="HERPEN"/>
        <s v="LITH"/>
        <s v="LITHOIJEN"/>
        <s v="MACHAREN"/>
        <s v="MAREN KESSEL"/>
        <s v="MAREN-KESSEL"/>
        <s v="MEGEN"/>
        <s v="OIJEN"/>
        <s v="OSS"/>
        <s v="RAVENSTEIN"/>
        <s v="TEEFFELEN"/>
        <s v="LANDHORST"/>
        <s v="LEDEACKER"/>
        <s v="OPLOO"/>
        <s v="RIJKEVOORT-DE WALSERT"/>
        <s v="RYKEVOORT-DE WALSERT"/>
        <s v="SINT ANTHONIS"/>
        <s v="STEVENSBEEK"/>
        <s v="WANROIJ"/>
        <s v="WESTERBEEK"/>
        <s v="BERLICUM NB"/>
        <s v="DEN DUNGEN"/>
        <s v="GEMONDE"/>
        <s v="SINT MICHIELSGESTEL"/>
        <s v="SINT-MICHIELSGESTEL"/>
        <s v="ODILIAPEEL"/>
        <s v="UDEN"/>
        <s v="VOLKEL"/>
        <s v="CROMVOIRT"/>
        <s v="VUGHT"/>
        <s v="BARNEVELD"/>
        <s v="DE GLIND"/>
        <s v="GARDEREN"/>
        <s v="KOOTWIJK"/>
        <s v="KOOTWIJKERBROEK"/>
        <s v="STROE"/>
        <s v="TERSCHUUR"/>
        <s v="VOORTHUIZEN"/>
        <s v="ZWARTEBROEK"/>
        <s v="BENNEKOM"/>
        <s v="DE KLOMP"/>
        <s v="DEELEN"/>
        <s v="EDE GLD"/>
        <s v="EDERVEEN"/>
        <s v="HARSKAMP"/>
        <s v="LUNTEREN"/>
        <s v="OTTERLO"/>
        <s v="WEKEROM"/>
        <s v="HOEVELAKEN"/>
        <s v="NIJKERK GLD"/>
        <s v="NIJKERKERVEEN"/>
        <s v="SCHERPENZEEL GLD"/>
        <s v="WAGENINGEN"/>
        <s v="ALMERE"/>
        <s v="BLARICUM"/>
        <s v="BIDDINGHUIZEN"/>
        <s v="DRONTEN"/>
        <s v="SWIFTERBANT"/>
        <s v="BUSSUM"/>
        <s v="MUIDEN"/>
        <s v="MUIDERBERG"/>
        <s v="NAARDEN"/>
        <s v="HILVERSUM"/>
        <s v="HUIZEN"/>
        <s v="LAREN NH"/>
        <s v="LELYSTAD"/>
        <s v="BANT"/>
        <s v="CREIL"/>
        <s v="EMMELOORD"/>
        <s v="ENS"/>
        <s v="ESPEL"/>
        <s v="KRAGGENBURG"/>
        <s v="LUTTELGEEST"/>
        <s v="MARKNESSE"/>
        <s v="NAGELE"/>
        <s v="RUTTEN"/>
        <s v="SCHOKLAND"/>
        <s v="TOLLEBEEK"/>
        <s v="URK"/>
        <s v="WEESP"/>
        <s v="ANKEVEEN"/>
        <s v="BREUKELEVEEN"/>
        <s v="KORTENHOEF"/>
        <s v="LOOSDRECHT"/>
        <s v="NEDERHORST DEN BERG"/>
        <s v="S GRAVELAND"/>
        <s v="'S GRAVELAND"/>
        <s v="'S-GRAVELAND"/>
        <s v="S-GRAVELAND"/>
        <s v="ZEEWOLDE"/>
        <s v="APPINGEDAM"/>
        <s v="BIERUM"/>
        <s v="BORGSWEER"/>
        <s v="DELFZIJL"/>
        <s v="FARMSUM"/>
        <s v="GODLINZE"/>
        <s v="HOLWIERDE"/>
        <s v="KREWERD"/>
        <s v="LOSDORP"/>
        <s v="MEEDHUIZEN"/>
        <s v="SPIJK GN"/>
        <s v="TERMUNTEN"/>
        <s v="TERMUNTERZIJL"/>
        <s v="WAGENBORGEN"/>
        <s v="WOLDENDORP"/>
        <s v="GARMERWOLDE"/>
        <s v="GLIMMEN"/>
        <s v="GRONINGEN"/>
        <s v="HAREN GN"/>
        <s v="LELLENS"/>
        <s v="NOORDLAREN"/>
        <s v="ONNEN"/>
        <s v="SINT ANNEN"/>
        <s v="TEN BOER"/>
        <s v="TEN POST"/>
        <s v="THESINGE"/>
        <s v="WINNEWEER"/>
        <s v="WOLTERSUM"/>
        <s v="ADORP"/>
        <s v="BAFLO"/>
        <s v="BEDUM"/>
        <s v="DEN ANDEL"/>
        <s v="EEMSHAVEN"/>
        <s v="EENRUM"/>
        <s v="EPPENHUIZEN"/>
        <s v="EZINGE"/>
        <s v="FEERWERD"/>
        <s v="GARNWERD"/>
        <s v="HORNHUIZEN"/>
        <s v="HOUWERZIJL"/>
        <s v="KANTENS"/>
        <s v="KLOOSTERBUREN"/>
        <s v="LAUWERSOOG"/>
        <s v="LEENS"/>
        <s v="MENSINGEWEER"/>
        <s v="NIEKERK DE MARNE"/>
        <s v="NOORDWOLDE GN"/>
        <s v="OLDENZIJL"/>
        <s v="ONDERDENDAM"/>
        <s v="OOSTERNIELAND"/>
        <s v="OUDESCHIP"/>
        <s v="PIETERBUREN"/>
        <s v="RASQUERT"/>
        <s v="ROODESCHOOL"/>
        <s v="ROTTUM GN"/>
        <s v="SAAXUMHUIZEN"/>
        <s v="SAUWERD"/>
        <s v="SCHOUWERZIJL"/>
        <s v="STARTENHUIZEN"/>
        <s v="STITSWERD"/>
        <s v="TINALLINGE"/>
        <s v="UITHUIZEN"/>
        <s v="UITHUIZERMEEDEN"/>
        <s v="ULRUM"/>
        <s v="USQUERT"/>
        <s v="VIERHUIZEN"/>
        <s v="WARFFUM"/>
        <s v="WARFHUIZEN"/>
        <s v="WEHE DEN HOORN"/>
        <s v="WEHE-DEN HOORN"/>
        <s v="WESTERNIELAND"/>
        <s v="WETSINGE"/>
        <s v="WINSUM GN"/>
        <s v="ZANDEWEER"/>
        <s v="ZOUTKAMP"/>
        <s v="ZUIDWOLDE GN"/>
        <s v="ZUURDIJK"/>
        <s v="EENUM"/>
        <s v="GARRELSWEER"/>
        <s v="GARSTHUIZEN"/>
        <s v="HUIZINGE"/>
        <s v="LEERMENS"/>
        <s v="LOPPERSUM"/>
        <s v="MIDDELSTUM"/>
        <s v="OOSTERWIJTWERD"/>
        <s v="STARTENHUIZEN LOPP"/>
        <s v="STEDUM"/>
        <s v="T ZANDT GN"/>
        <s v="'T ZANDT GN"/>
        <s v="TOORNWERD"/>
        <s v="WESTEREMDEN"/>
        <s v="WESTERWIJTWERD"/>
        <s v="WIRDUM GN"/>
        <s v="ZEERIJP"/>
        <s v="ZIJLDIJK"/>
        <s v="FOXHOL"/>
        <s v="FROOMBOSCH"/>
        <s v="HARKSTEDE"/>
        <s v="HELLUM"/>
        <s v="HOOGEZAND"/>
        <s v="KIEL WINDEWEER"/>
        <s v="KIEL-WINDEWEER"/>
        <s v="KOLHAM"/>
        <s v="KROPSWOLDE"/>
        <s v="LAGELAND"/>
        <s v="LUDDEWEER"/>
        <s v="MEEDEN"/>
        <s v="MUNTENDAM"/>
        <s v="NOORDBROEK"/>
        <s v="OVERSCHILD"/>
        <s v="SAPPEMEER"/>
        <s v="SCHARMER"/>
        <s v="SCHILDWOLDE"/>
        <s v="SIDDEBUREN"/>
        <s v="SLOCHTEREN"/>
        <s v="STEENDAM"/>
        <s v="TJUCHEM"/>
        <s v="TRIPSCOMPAGNIE"/>
        <s v="WATERHUIZEN"/>
        <s v="WESTERBROEK"/>
        <s v="WOUDBLOEM"/>
        <s v="ZUIDBROEK"/>
        <s v="BAD NIEUWESCHANS"/>
        <s v="BEERTA"/>
        <s v="BLAUWESTAD"/>
        <s v="DRIEBORG"/>
        <s v="FINSTERWOLDE"/>
        <s v="HEILIGERLEE"/>
        <s v="MIDWOLDA"/>
        <s v="NIEUW BEERTA"/>
        <s v="NIEUW SCHEEMDA"/>
        <s v="NIEUW-BEERTA"/>
        <s v="NIEUWOLDA"/>
        <s v="NIEUW-SCHEEMDA"/>
        <s v="OOSTWOLD GEM OLDAMBT"/>
        <s v="OUDEZIJL"/>
        <s v="SCHEEMDA"/>
        <s v="T WAAR"/>
        <s v="'T WAAR"/>
        <s v="WESTERLEE GN"/>
        <s v="WINSCHOTEN"/>
        <s v="NIEUWE PEKELA"/>
        <s v="OUDE PEKELA"/>
        <s v="ALTEVEER GN"/>
        <s v="MUSSEL"/>
        <s v="MUSSELKANAAL"/>
        <s v="ONSTWEDDE"/>
        <s v="STADSKANAAL"/>
        <s v="VLEDDERVEEN GN"/>
        <s v="BORGERCOMPAGNIE"/>
        <s v="VEENDAM"/>
        <s v="WILDERVANK"/>
        <s v="ADUARD"/>
        <s v="BOERAKKER"/>
        <s v="BOERAKKER GEM LEEK"/>
        <s v="BRILTIL"/>
        <s v="DE WILP GN"/>
        <s v="DEN HAM GN"/>
        <s v="DEN HORN"/>
        <s v="DOEZUM"/>
        <s v="ENUMATIL"/>
        <s v="GRIJPSKERK"/>
        <s v="GROOTEGAST"/>
        <s v="JONKERSVAART"/>
        <s v="KOMMERZIJL"/>
        <s v="KORNHORN"/>
        <s v="LAUWERZIJL"/>
        <s v="LEEK"/>
        <s v="LETTELBERT"/>
        <s v="LUCASWOLDE"/>
        <s v="LUTJEGAST"/>
        <s v="MARUM"/>
        <s v="MIDWOLDE"/>
        <s v="NIEBERT"/>
        <s v="NIEHOVE"/>
        <s v="NIEKERK GROOTEGAST"/>
        <s v="NIEZIJL"/>
        <s v="NOORDHORN"/>
        <s v="NOORDWIJK GN"/>
        <s v="NUIS"/>
        <s v="OLDEHOVE"/>
        <s v="OLDEKERK"/>
        <s v="OOSTWOLD GEM LEEK"/>
        <s v="OPENDE"/>
        <s v="PIETERZIJL"/>
        <s v="SAAKSUM"/>
        <s v="SEBALDEBUREN"/>
        <s v="TOLBERT"/>
        <s v="VISVLIET"/>
        <s v="ZEVENHUIZEN GN"/>
        <s v="ZUIDHORN"/>
        <s v="BELLINGWOLDE"/>
        <s v="BLIJHAM"/>
        <s v="BOURTANGE"/>
        <s v="OUDESCHANS"/>
        <s v="SELLINGEN"/>
        <s v="TER APEL"/>
        <s v="TER APELKANAAL"/>
        <s v="VEELERVEEN"/>
        <s v="VLAGTWEDDE"/>
        <s v="VRIESCHELOO"/>
        <s v="WEDDE"/>
        <s v="DELFT"/>
        <s v="LEIDSCHENDAM"/>
        <s v="VOORBURG"/>
        <s v="DEN HOORN ZH"/>
        <s v="MAASLAND"/>
        <s v="SCHIPLUIDEN"/>
        <s v="DELFGAUW"/>
        <s v="NOOTDORP"/>
        <s v="PIJNACKER"/>
        <s v="RIJSWIJK ZH"/>
        <s v="WASSENAAR"/>
        <s v="DE LIER"/>
        <s v="HONSELERSDIJK"/>
        <s v="KWINTSHEUL"/>
        <s v="MAASDIJK"/>
        <s v="MONSTER"/>
        <s v="NAALDWIJK"/>
        <s v="POELDIJK"/>
        <s v="S GRAVENZANDE"/>
        <s v="'S GRAVENZANDE"/>
        <s v="'S-GRAVENZANDE"/>
        <s v="S-GRAVENZANDE"/>
        <s v="TER HEIJDE"/>
        <s v="WATERINGEN"/>
        <s v="ZOETERMEER"/>
        <s v="MIDDENBEEMSTER"/>
        <s v="NOORDBEEMSTER"/>
        <s v="WESTBEEMSTER"/>
        <s v="ZUIDOOSTBEEMSTER"/>
        <s v="BEVERWIJK"/>
        <s v="WIJK AAN ZEE"/>
        <s v="AERDENHOUT"/>
        <s v="BENNEBROEK"/>
        <s v="BLOEMENDAAL"/>
        <s v="OVERVEEN"/>
        <s v="VOGELENZANG"/>
        <s v="BEETS NH"/>
        <s v="EDAM"/>
        <s v="HOBREDE"/>
        <s v="KWADIJK"/>
        <s v="MIDDELIE"/>
        <s v="OOSTHUIZEN"/>
        <s v="PURMER"/>
        <s v="SCHARDAM"/>
        <s v="VOLENDAM"/>
        <s v="WARDER"/>
        <s v="HAARLEM"/>
        <s v="SPAARNDAM GEM. HAARLEM"/>
        <s v="SPAARNDAM HAARLEM"/>
        <s v="HEEMSKERK"/>
        <s v="HEEMSTEDE"/>
        <s v="DEN ILP"/>
        <s v="LANDSMEER"/>
        <s v="PURMERLAND"/>
        <s v="OOSTZAAN"/>
        <s v="PURMEREND"/>
        <s v="UITGEEST"/>
        <s v="DRIEHUIS NH"/>
        <s v="IJMUIDEN"/>
        <s v="SANTPOORT-NOORD"/>
        <s v="SANTPOORT-ZUID"/>
        <s v="VELSEN-NOORD"/>
        <s v="VELSEN-ZUID"/>
        <s v="VELSERBROEK"/>
        <s v="BROEK IN WATERLAND"/>
        <s v="ILPENDAM"/>
        <s v="KATWOUDE"/>
        <s v="MARKEN"/>
        <s v="MONNICKENDAM"/>
        <s v="UITDAM"/>
        <s v="WATERGANG"/>
        <s v="ZUIDERWOUDE"/>
        <s v="JISP"/>
        <s v="OOSTKNOLLENDAM"/>
        <s v="SPIJKERBOOR NH"/>
        <s v="WIJDEWORMER"/>
        <s v="WORMER"/>
        <s v="BENTVELD"/>
        <s v="ZANDVOORT"/>
        <s v="DALFSEN"/>
        <s v="LEMELERVELD"/>
        <s v="NIEUWLEUSEN"/>
        <s v="BATHMEN"/>
        <s v="COLMSCHATE"/>
        <s v="DEVENTER"/>
        <s v="DIEPENVEEN"/>
        <s v="LETTELE"/>
        <s v="OKKENBROEK"/>
        <s v="SCHALKHAAR"/>
        <s v="ANE"/>
        <s v="ANERVEEN"/>
        <s v="ANEVELDE"/>
        <s v="BALKBRUG"/>
        <s v="BERGENTHEIM"/>
        <s v="BRUCHT"/>
        <s v="BRUCHTERVELD"/>
        <s v="COLLENDOORN"/>
        <s v="DE KRIM"/>
        <s v="DEDEMSVAART"/>
        <s v="DEN VELDE"/>
        <s v="DIFFELEN"/>
        <s v="GRAMSBERGEN"/>
        <s v="HARDENBERG"/>
        <s v="HEEMSERVEEN"/>
        <s v="HOLTHEME"/>
        <s v="HOLTHONE"/>
        <s v="HOOGENWEG"/>
        <s v="KLOOSTERHAAR"/>
        <s v="LOOZEN"/>
        <s v="LUTTEN"/>
        <s v="MARIENBERG"/>
        <s v="RADEWIJK"/>
        <s v="RHEEZE"/>
        <s v="RHEEZERVEEN"/>
        <s v="SCHUINESLOOT"/>
        <s v="SIBCULO"/>
        <s v="SLAGHAREN"/>
        <s v="VENEBRUGGE"/>
        <s v="GRAFHORST"/>
        <s v="IJSSELMUIDEN"/>
        <s v="KAMPEN"/>
        <s v="KAMPERVEEN"/>
        <s v="S HEERENBROEK"/>
        <s v="'S HEERENBROEK"/>
        <s v="'S-HEERENBROEK"/>
        <s v="S-HEERENBROEK"/>
        <s v="WILSUM"/>
        <s v="ZALK"/>
        <s v="MARLE"/>
        <s v="OLST"/>
        <s v="WELSUM"/>
        <s v="WESEPE"/>
        <s v="WIJHE"/>
        <s v="ARRIEN"/>
        <s v="BEERZE"/>
        <s v="BEERZERVELD"/>
        <s v="DALMSHOLTE"/>
        <s v="GIETHMEN"/>
        <s v="LEMELE"/>
        <s v="OMMEN"/>
        <s v="STEGEREN"/>
        <s v="VILSTEREN"/>
        <s v="VINKENBUURT"/>
        <s v="WITHAREN"/>
        <s v="BROEKLAND OV"/>
        <s v="HEETEN"/>
        <s v="HEINO"/>
        <s v="LAAG ZUTHEM"/>
        <s v="LIERDERHOLTHUIS"/>
        <s v="LUTTENBERG"/>
        <s v="MARIENHEEM"/>
        <s v="NIEUW HEETEN"/>
        <s v="NIEUW-HEETEN"/>
        <s v="RAALTE"/>
        <s v="IJHORST"/>
        <s v="PUNTHORST"/>
        <s v="ROUVEEN"/>
        <s v="STAPHORST"/>
        <s v="BAARLO OV"/>
        <s v="BAARS"/>
        <s v="BASSE"/>
        <s v="BELT SCHUTSLOOT"/>
        <s v="BLANKENHAM"/>
        <s v="BLOKZIJL"/>
        <s v="DE BULT"/>
        <s v="DE POL"/>
        <s v="EESVEEN"/>
        <s v="GIETHOORN"/>
        <s v="IJSSELHAM"/>
        <s v="KALENBERG"/>
        <s v="KALLENKOTE"/>
        <s v="KUINRE"/>
        <s v="MARIJENKAMPEN"/>
        <s v="NEDERLAND"/>
        <s v="OLDEMARKT"/>
        <s v="ONNA"/>
        <s v="OSSENZIJL"/>
        <s v="PAASLOO"/>
        <s v="SCHEERWOLDE"/>
        <s v="SINT JANSKLOOSTER"/>
        <s v="STEENWIJK"/>
        <s v="STEENWIJKERWOLD"/>
        <s v="TUK"/>
        <s v="VOLLENHOVE"/>
        <s v="WANNEPERVEEN"/>
        <s v="WETERING"/>
        <s v="WILLEMSOORD"/>
        <s v="WITTE PAARDEN"/>
        <s v="ZUIDVEEN"/>
        <s v="GENEMUIDEN"/>
        <s v="HASSELT"/>
        <s v="MASTENBROEK"/>
        <s v="ZWARTSLUIS"/>
        <s v="ZWOLLE"/>
        <s v="ALPHEN NB"/>
        <s v="BAVEL AC"/>
        <s v="CHAAM"/>
        <s v="GALDER"/>
        <s v="STRIJBEEK"/>
        <s v="ULVENHOUT AC"/>
        <s v="ALMKERK"/>
        <s v="ANDEL"/>
        <s v="BABYLONIENBROEK"/>
        <s v="DRONGELEN"/>
        <s v="DUSSEN"/>
        <s v="EETHEN"/>
        <s v="GENDEREN"/>
        <s v="GIESSEN"/>
        <s v="HANK"/>
        <s v="MEEUWEN"/>
        <s v="NIEUWENDIJK NB"/>
        <s v="RIJSWIJK NB"/>
        <s v="SLEEUWIJK"/>
        <s v="UITWIJK"/>
        <s v="VEEN"/>
        <s v="WAARDHUIZEN"/>
        <s v="WERKENDAM"/>
        <s v="WIJK EN AALBURG"/>
        <s v="WOUDRICHEM"/>
        <s v="BAARLE NASSAU"/>
        <s v="BAARLE-NASSAU"/>
        <s v="CASTELRE"/>
        <s v="ULICOTEN"/>
        <s v="BERGEN OP ZOOM"/>
        <s v="HALSTEREN"/>
        <s v="LEPELSTRAAT"/>
        <s v="BAVEL"/>
        <s v="BREDA"/>
        <s v="PRINSENBEEK"/>
        <s v="TETERINGEN"/>
        <s v="ULVENHOUT"/>
        <s v="DONGEN"/>
        <s v="'S GRAVENMOER"/>
        <s v="'S-GRAVENMOER"/>
        <s v="DRIMMELEN"/>
        <s v="HOOGE ZWALUWE"/>
        <s v="LAGE ZWALUWE"/>
        <s v="MADE"/>
        <s v="TERHEIJDEN"/>
        <s v="WAGENBERG"/>
        <s v="ZEVENBERGSCHEN HOEK DRI"/>
        <s v="ETTEN-LEUR"/>
        <s v="GEERTRUIDENBERG"/>
        <s v="RAAMSDONK"/>
        <s v="RAAMSDONKSVEER"/>
        <s v="GILZE"/>
        <s v="HULTEN"/>
        <s v="MOLENSCHOT"/>
        <s v="RIJEN"/>
        <s v="GOIRLE"/>
        <s v="RIEL"/>
        <s v="BOSSCHENHOOFD"/>
        <s v="HOEVEN"/>
        <s v="OUD GASTEL"/>
        <s v="OUDENBOSCH"/>
        <s v="STAMPERSGAT"/>
        <s v="DRUNEN"/>
        <s v="ELSHOUT"/>
        <s v="HAARSTEEG"/>
        <s v="HEUSDEN GEM HEUSDEN"/>
        <s v="NIEUWKUIJK"/>
        <s v="VLIJMEN"/>
        <s v="BIEST HOUTAKKER"/>
        <s v="BIEST-HOUTAKKER"/>
        <s v="DIESSEN"/>
        <s v="ESBEEK"/>
        <s v="HAGHORST"/>
        <s v="HILVARENBEEK"/>
        <s v="DE MOER"/>
        <s v="KAATSHEUVEL"/>
        <s v="LOON OP ZAND"/>
        <s v="FIJNAART"/>
        <s v="HEIJNINGEN"/>
        <s v="KLUNDERT"/>
        <s v="LANGEWEG"/>
        <s v="MOERDIJK"/>
        <s v="NOORDHOEK"/>
        <s v="OUDEMOLEN NB"/>
        <s v="STANDDAARBUITEN"/>
        <s v="WILLEMSTAD NB"/>
        <s v="ZEVENBERGEN"/>
        <s v="ZEVENBERGSCHEN HOEK"/>
        <s v="HEUKELOM NB"/>
        <s v="MOERGESTEL"/>
        <s v="OISTERWIJK"/>
        <s v="DEN HOUT NB"/>
        <s v="DORST"/>
        <s v="OOSTEIND"/>
        <s v="OOSTERHOUT NB"/>
        <s v="HEERLE"/>
        <s v="MOERSTRATEN"/>
        <s v="NISPEN"/>
        <s v="ROOSENDAAL"/>
        <s v="WOUW"/>
        <s v="WOUWSE PLANTAGE"/>
        <s v="RUCPHEN"/>
        <s v="SCHIJF"/>
        <s v="SINT WILLEBRORD"/>
        <s v="SPRUNDEL"/>
        <s v="ST. WILLEBRORD"/>
        <s v="ZEGGE"/>
        <s v="DE HEEN"/>
        <s v="DINTELOORD"/>
        <s v="KRUISLAND"/>
        <s v="NIEUW VOSSEMEER"/>
        <s v="NIEUW-VOSSEMEER"/>
        <s v="STEENBERGEN NB"/>
        <s v="BERKEL-ENSCHOT"/>
        <s v="TILBURG"/>
        <s v="UDENHOUT"/>
        <s v="SPRANG-CAPELLE"/>
        <s v="WAALWIJK"/>
        <s v="WASPIK"/>
        <s v="HOOGERHEIDE"/>
        <s v="HUIJBERGEN"/>
        <s v="OSSENDRECHT"/>
        <s v="PUTTE"/>
        <s v="WOENSDRECHT"/>
        <s v="ACHTMAAL"/>
        <s v="KLEIN ZUNDERT"/>
        <s v="RIJSBERGEN"/>
        <s v="WERNHOUT"/>
        <s v="ZUNDERT"/>
        <s v="AARLANDERVEEN"/>
        <s v="ALPHEN AAN DEN RIJN"/>
        <s v="BENTHUIZEN"/>
        <s v="BOSKOOP"/>
        <s v="HAZERSWOUDE DORP"/>
        <s v="HAZERSWOUDE RIJNDIJK"/>
        <s v="HAZERSWOUDE-DORP"/>
        <s v="HAZERSWOUDE-RIJNDIJK"/>
        <s v="KOUDEKERK AAN DEN RIJN"/>
        <s v="ZWAMMERDAM"/>
        <s v="BODEGRAVEN"/>
        <s v="DRIEBRUGGEN"/>
        <s v="NIEUWERBRUG"/>
        <s v="NIEUWERBRUG AAN DEN RIJN"/>
        <s v="REEUWIJK"/>
        <s v="WAARDER"/>
        <s v="GOUDA"/>
        <s v="AMMERSTOL"/>
        <s v="BERGAMBACHT"/>
        <s v="BERKENWOUDE"/>
        <s v="GOUDERAK"/>
        <s v="HAASTRECHT"/>
        <s v="KRIMPEN AAN DE LEK"/>
        <s v="LEKKERKERK"/>
        <s v="OUDERKERK AAN DEN IJSSEL"/>
        <s v="SCHOONHOVEN"/>
        <s v="STOLWIJK"/>
        <s v="VLIST"/>
        <s v="WADDINXVEEN"/>
        <s v="MOERKAPELLE"/>
        <s v="MOORDRECHT"/>
        <s v="NIEUWERKERK AD IJSSEL"/>
        <s v="ZEVENHUIZEN ZH"/>
        <s v="ALKMAAR"/>
        <s v="DE RIJP"/>
        <s v="DRIEHUIZEN"/>
        <s v="GRAFT"/>
        <s v="GROOTSCHERMER"/>
        <s v="KOEDIJK"/>
        <s v="MARKENBINNEN"/>
        <s v="NOORDEINDE NH"/>
        <s v="OOST GRAFTDIJK"/>
        <s v="OTERLEEK"/>
        <s v="OUDORP NH"/>
        <s v="SCHERMERHORN"/>
        <s v="STARNMEER"/>
        <s v="STOMPETOREN"/>
        <s v="WEST GRAFTDIJK"/>
        <s v="ZUIDSCHERMER"/>
        <s v="BERGEN AAN ZEE"/>
        <s v="BERGEN NH"/>
        <s v="EGMOND AAN DEN HOEF"/>
        <s v="EGMOND AAN ZEE"/>
        <s v="EGMOND-BINNEN"/>
        <s v="GROET"/>
        <s v="SCHOORL"/>
        <s v="AKERSLOOT"/>
        <s v="CASTRICUM"/>
        <s v="DE WOUDE"/>
        <s v="LIMMEN"/>
        <s v="DEN HELDER"/>
        <s v="HUISDUINEN"/>
        <s v="JULIANADORP"/>
        <s v="HEM"/>
        <s v="HOOGKARSPEL"/>
        <s v="OOSTERBLOKKER"/>
        <s v="OOSTERLEEK"/>
        <s v="SCHELLINKHOUT"/>
        <s v="VENHUIZEN"/>
        <s v="WESTWOUD"/>
        <s v="WIJDENES"/>
        <s v="ENKHUIZEN"/>
        <s v="HEERHUGOWAARD"/>
        <s v="HEILOO"/>
        <s v="ANNA PAULOWNA"/>
        <s v="BARSINGERHORN"/>
        <s v="BREEZAND"/>
        <s v="DEN OEVER"/>
        <s v="HARINGHUIZEN"/>
        <s v="HIPPOLYTUSHOEF"/>
        <s v="KOLHORN"/>
        <s v="KREILEROORD"/>
        <s v="LUTJEWINKEL"/>
        <s v="MIDDENMEER"/>
        <s v="NIEUWE NIEDORP"/>
        <s v="OUDE NIEDORP"/>
        <s v="SLOOTDORP"/>
        <s v="T VELD"/>
        <s v="'T VELD"/>
        <s v="WESTERLAND"/>
        <s v="WIERINGERWAARD"/>
        <s v="WIERINGERWERF"/>
        <s v="WINKEL"/>
        <s v="ZIJDEWIND"/>
        <s v="BLOKKER"/>
        <s v="HOORN NH"/>
        <s v="ZWAAG"/>
        <s v="AVENHORN"/>
        <s v="BERKHOUT"/>
        <s v="DE GOORN"/>
        <s v="HENSBROEK"/>
        <s v="OBDAM"/>
        <s v="OUDENDIJK NH"/>
        <s v="SCHARWOUDE"/>
        <s v="SPIERDIJK"/>
        <s v="URSEM"/>
        <s v="URSEM GEM SCHERMER"/>
        <s v="ZUIDERMEER"/>
        <s v="BROEK OP LANGEDIJK"/>
        <s v="NOORD-SCHARWOUDE"/>
        <s v="OUDKARSPEL"/>
        <s v="SINT PANCRAS"/>
        <s v="ZUID-SCHARWOUDE"/>
        <s v="ABBEKERK"/>
        <s v="ANDIJK"/>
        <s v="BENNINGBROEK"/>
        <s v="HAUWERT"/>
        <s v="LAMBERTSCHAAG"/>
        <s v="MEDEMBLIK"/>
        <s v="MIDWOUD"/>
        <s v="NIBBIXWOUD"/>
        <s v="OOSTWOUD"/>
        <s v="OPPERDOES"/>
        <s v="SIJBEKARSPEL"/>
        <s v="TWISK"/>
        <s v="WERVERSHOOF"/>
        <s v="WOGNUM"/>
        <s v="ZWAAGDIJK"/>
        <s v="ZWAAGDIJK-OOST"/>
        <s v="ZWAAGDIJK-WEST"/>
        <s v="AARTSWOUD"/>
        <s v="DE WEERE"/>
        <s v="HOOGWOUD"/>
        <s v="OPMEER"/>
        <s v="SPANBROEK"/>
        <s v="BURGERBRUG"/>
        <s v="CALLANTSOOG"/>
        <s v="DIRKSHORN"/>
        <s v="OUDESLUIS"/>
        <s v="PETTEN"/>
        <s v="SCHAGEN"/>
        <s v="SCHAGERBRUG"/>
        <s v="SINT MAARTEN"/>
        <s v="SINT MAARTENSBRUG"/>
        <s v="SINT MAARTENSVLOTBRUG"/>
        <s v="T ZAND NH"/>
        <s v="'T ZAND NH"/>
        <s v="TUITJENHORN"/>
        <s v="WAARLAND"/>
        <s v="WARMENHUIZEN"/>
        <s v="BOVENKARSPEL"/>
        <s v="GROOTEBROEK"/>
        <s v="LUTJEBROEK"/>
        <s v="DE COCKSDORP"/>
        <s v="DE KOOG"/>
        <s v="DE WAAL"/>
        <s v="DEN BURG"/>
        <s v="DEN HOORN TEXEL"/>
        <s v="OOSTEREND NH"/>
        <s v="OUDESCHILD"/>
        <s v="DOORNSPIJK"/>
        <s v="ELBURG"/>
        <s v="T HARDE"/>
        <s v="'T HARDE"/>
        <s v="ERMELO"/>
        <s v="HARDERWIJK"/>
        <s v="HIERDEN"/>
        <s v="HATTEM"/>
        <s v="HEERDE"/>
        <s v="VEESSEN"/>
        <s v="VORCHTEN"/>
        <s v="WAPENVELD"/>
        <s v="ELSPEET"/>
        <s v="HULSHORST"/>
        <s v="NUNSPEET"/>
        <s v="VIERHOUTEN"/>
        <s v="HATTEMERBROEK"/>
        <s v="NOORDEINDE GLD"/>
        <s v="OLDEBROEK"/>
        <s v="OOSTERWOLDE GLD"/>
        <s v="T LOO OLDEBROEK"/>
        <s v="'T LOO OLDEBROEK"/>
        <s v="WEZEP"/>
        <s v="PUTTEN"/>
        <s v="AALSMEER"/>
        <s v="KUDELSTAART"/>
        <s v="AMSTELVEEN"/>
        <s v="AMSTERDAM"/>
        <s v="AMSTERDAM ZUIDOOST"/>
        <s v="DIEMEN"/>
        <s v="AALSMEERDERBRUG"/>
        <s v="ABBENES"/>
        <s v="BADHOEVEDORP"/>
        <s v="BEINSDORP"/>
        <s v="BOESINGHELIEDE"/>
        <s v="BUITENKAAG"/>
        <s v="BURGERVEEN"/>
        <s v="CRUQUIUS"/>
        <s v="HAARLEMMERLIEDE"/>
        <s v="HALFWEG NH"/>
        <s v="HOOFDDORP"/>
        <s v="LEIMUIDERBRUG"/>
        <s v="LIJNDEN"/>
        <s v="LISSERBROEK"/>
        <s v="NIEUW VENNEP"/>
        <s v="NIEUW-VENNEP"/>
        <s v="OUDE MEER"/>
        <s v="RIJSENHOUT"/>
        <s v="ROZENBURG NH"/>
        <s v="SCHIPHOL"/>
        <s v="SCHIPHOL-RIJK"/>
        <s v="SPAARNDAM"/>
        <s v="VIJFHUIZEN"/>
        <s v="WETERINGBRUG"/>
        <s v="ZWAANSHOEK"/>
        <s v="ZWANENBURG"/>
        <s v="DUIVENDRECHT"/>
        <s v="OUDERKERK AAN DE AMSTEL"/>
        <s v="DE KWAKEL"/>
        <s v="UITHOORN"/>
        <s v="ASSENDELFT"/>
        <s v="KOOG AAN DE ZAAN"/>
        <s v="KROMMENIE"/>
        <s v="WESTKNOLLENDAM"/>
        <s v="WESTZAAN"/>
        <s v="WORMERVEER"/>
        <s v="ZAANDAM"/>
        <s v="ZAANDIJK"/>
        <s v="ARNHEM"/>
        <s v="DOESBURG"/>
        <s v="DUIVEN"/>
        <s v="GROESSEN"/>
        <s v="LOO GLD"/>
        <s v="ANGEREN"/>
        <s v="BEMMEL"/>
        <s v="DOORNENBURG"/>
        <s v="GENDT"/>
        <s v="HAALDEREN"/>
        <s v="HUISSEN"/>
        <s v="RESSEN"/>
        <s v="ANDELST"/>
        <s v="DRIEL"/>
        <s v="ELST GLD"/>
        <s v="HEMMEN"/>
        <s v="HERVELD"/>
        <s v="HETEREN"/>
        <s v="HOMOET"/>
        <s v="OOSTERHOUT GLD"/>
        <s v="RANDWIJK"/>
        <s v="SLIJK-EWIJK"/>
        <s v="VALBURG"/>
        <s v="ZETTEN"/>
        <s v="DOORWERTH"/>
        <s v="HEELSUM"/>
        <s v="HEVEADORP"/>
        <s v="OOSTERBEEK"/>
        <s v="RENKUM"/>
        <s v="WOLFHEZE"/>
        <s v="DE STEEG"/>
        <s v="DIEREN"/>
        <s v="ELLECOM"/>
        <s v="LAAG SOEREN"/>
        <s v="LAAG-SOEREN"/>
        <s v="RHEDEN"/>
        <s v="SPANKEREN"/>
        <s v="VELP GLD"/>
        <s v="ROZENDAAL"/>
        <s v="WESTERVOORT"/>
        <s v="AERDT"/>
        <s v="ANGERLO"/>
        <s v="BABBERICH"/>
        <s v="GIESBEEK"/>
        <s v="HERWEN"/>
        <s v="LATHUM"/>
        <s v="LOBITH"/>
        <s v="PANNERDEN"/>
        <s v="SPIJK GLD"/>
        <s v="TOLKAMER"/>
        <s v="ZEVENAAR"/>
        <s v="BEEK-UBBERGEN"/>
        <s v="BERG EN DAL"/>
        <s v="GROESBEEK"/>
        <s v="HEILIG LANDSTICHTING"/>
        <s v="BEUNINGEN GLD"/>
        <s v="EWIJK"/>
        <s v="WEURT"/>
        <s v="WINSSEN"/>
        <s v="AFFERDEN GLD"/>
        <s v="DEEST"/>
        <s v="DRUTEN"/>
        <s v="HORSSEN"/>
        <s v="PUIFLIJK"/>
        <s v="HEUMEN"/>
        <s v="MALDEN"/>
        <s v="NEDERASSELT"/>
        <s v="OVERASSELT"/>
        <s v="LENT"/>
        <s v="NIJMEGEN"/>
        <s v="BALGOIJ"/>
        <s v="BATENBURG"/>
        <s v="BERGHAREN"/>
        <s v="HERNEN"/>
        <s v="LEUR"/>
        <s v="NIFTRIK"/>
        <s v="WIJCHEN"/>
        <s v="BUNNIK"/>
        <s v="ODIJK"/>
        <s v="WERKHOVEN"/>
        <s v="BILTHOVEN"/>
        <s v="DE BILT"/>
        <s v="GROENEKAN"/>
        <s v="HOLLANDSCHE RADING"/>
        <s v="MAARTENSDIJK"/>
        <s v="WESTBROEK"/>
        <s v="ABCOUDE"/>
        <s v="AMSTELHOEK"/>
        <s v="BAAMBRUGGE"/>
        <s v="DE HOEF"/>
        <s v="MIJDRECHT"/>
        <s v="VINKEVEEN"/>
        <s v="WAVERVEEN"/>
        <s v="WILNIS"/>
        <s v="IJSSELSTEIN UT"/>
        <s v="LINSCHOTEN"/>
        <s v="MONTFOORT"/>
        <s v="HEKENDORP"/>
        <s v="OUDEWATER"/>
        <s v="PAPEKOP"/>
        <s v="SNELREWAARD"/>
        <s v="RENSWOUDE"/>
        <s v="ELST UT"/>
        <s v="RHENEN"/>
        <s v="BREUKELEN UT"/>
        <s v="KOCKENGEN"/>
        <s v="LOENEN AAN DE VECHT"/>
        <s v="LOENERSLOOT"/>
        <s v="MAARSSEN"/>
        <s v="NIEUWER TER AA"/>
        <s v="NIEUWERSLUIS"/>
        <s v="NIGTEVECHT"/>
        <s v="OUD ZUILEN"/>
        <s v="TIENHOVEN UT"/>
        <s v="VREELAND"/>
        <s v="AMERONGEN"/>
        <s v="DOORN"/>
        <s v="DRIEBERGEN-RIJSENBURG"/>
        <s v="LEERSUM"/>
        <s v="MAARN"/>
        <s v="MAARSBERGEN"/>
        <s v="OVERBERG"/>
        <s v="VEENENDAAL"/>
        <s v="AMEIDE"/>
        <s v="EVERDINGEN"/>
        <s v="HAGESTEIN"/>
        <s v="HEI EN BOEICOP"/>
        <s v="HEI- EN BOEICOP"/>
        <s v="KEDICHEM"/>
        <s v="LEERBROEK"/>
        <s v="LEERDAM"/>
        <s v="LEXMOND"/>
        <s v="MEERKERK"/>
        <s v="NIEUWLAND"/>
        <s v="OOSTERWIJK"/>
        <s v="OSSENWAARD UT"/>
        <s v="SCHOONREWOERD"/>
        <s v="TIENHOVEN ZH"/>
        <s v="VIANEN UT"/>
        <s v="ZIJDERVELD"/>
        <s v="COTHEN"/>
        <s v="LANGBROEK"/>
        <s v="WIJK BIJ DUURSTEDE"/>
        <s v="HARMELEN"/>
        <s v="KAMERIK"/>
        <s v="WOERDEN"/>
        <s v="ZEGVELD"/>
        <s v="AUSTERLITZ"/>
        <s v="BOSCH EN DUIN"/>
        <s v="DEN DOLDER"/>
        <s v="HUIS TER HEIDE UT"/>
        <s v="ZEIST"/>
        <s v="ASCH"/>
        <s v="BEUSICHEM"/>
        <s v="BUREN GLD"/>
        <s v="ECK EN WIEL"/>
        <s v="ERICHEM"/>
        <s v="INGEN"/>
        <s v="KAPEL AVEZAATH BUREN"/>
        <s v="KERK AVEZAATH"/>
        <s v="KERK-AVEZAATH"/>
        <s v="LIENDEN"/>
        <s v="MAURIK"/>
        <s v="OMMEREN"/>
        <s v="RAVENSWAAIJ"/>
        <s v="RIJSWIJK GLD"/>
        <s v="ZOELEN"/>
        <s v="ZOELMOND"/>
        <s v="CULEMBORG"/>
        <s v="ALEM"/>
        <s v="AMMERZODEN"/>
        <s v="HEDEL"/>
        <s v="HEEREWAARDEN"/>
        <s v="HOENZADRIEL"/>
        <s v="HURWENEN"/>
        <s v="KERKDRIEL"/>
        <s v="ROSSUM GLD"/>
        <s v="VELDDRIEL"/>
        <s v="WELL GLD"/>
        <s v="DODEWAARD"/>
        <s v="ECHTELD"/>
        <s v="IJZENDOORN"/>
        <s v="KESTEREN"/>
        <s v="OCHTEN"/>
        <s v="OPHEUSDEN"/>
        <s v="KAPEL AVEZAATH"/>
        <s v="KERK AVEZAATH TIEL"/>
        <s v="TIEL"/>
        <s v="WADENOIJEN"/>
        <s v="ZENNEWIJNEN"/>
        <s v="ACQUOY"/>
        <s v="ASPEREN"/>
        <s v="BEESD"/>
        <s v="BUURMALSEN"/>
        <s v="DEIL"/>
        <s v="ENSPIJK"/>
        <s v="EST"/>
        <s v="GELDERMALSEN"/>
        <s v="GELLICUM"/>
        <s v="HAAFTEN"/>
        <s v="HEESSELT"/>
        <s v="HELLOUW"/>
        <s v="HERWIJNEN"/>
        <s v="HEUKELUM"/>
        <s v="METEREN"/>
        <s v="NEERIJNEN"/>
        <s v="OPHEMERT"/>
        <s v="OPIJNEN"/>
        <s v="RHENOY"/>
        <s v="RUMPT"/>
        <s v="SPIJK GEM LINGEWAAL"/>
        <s v="TRICHT"/>
        <s v="TUIL"/>
        <s v="VARIK"/>
        <s v="VUREN"/>
        <s v="WAARDENBURG"/>
        <s v="ALPHEN GLD"/>
        <s v="ALTFORST"/>
        <s v="APPELTERN"/>
        <s v="BENEDEN LEEUWEN"/>
        <s v="BENEDEN-LEEUWEN"/>
        <s v="BOVEN LEEUWEN"/>
        <s v="BOVEN-LEEUWEN"/>
        <s v="DREUMEL"/>
        <s v="MAASBOMMEL"/>
        <s v="WAMEL"/>
        <s v="AALST GLD"/>
        <s v="BERN"/>
        <s v="BRAKEL"/>
        <s v="BRUCHEM"/>
        <s v="DELWIJNEN"/>
        <s v="GAMEREN"/>
        <s v="KERKWIJK"/>
        <s v="NEDERHEMERT"/>
        <s v="NIEUWAAL"/>
        <s v="POEDEROIJEN"/>
        <s v="ZALTBOMMEL"/>
        <s v="ZUILICHEM"/>
        <s v="AADORP"/>
        <s v="ALMELO"/>
        <s v="BORNERBROEK"/>
        <s v="BORNE"/>
        <s v="HERTME"/>
        <s v="ZENDEREN"/>
        <s v="AGELO"/>
        <s v="DENEKAMP"/>
        <s v="DEURNINGEN"/>
        <s v="LATTROP BREKLENKAMP"/>
        <s v="LATTROP-BREKLENKAMP"/>
        <s v="NUTTER"/>
        <s v="OOTMARSUM"/>
        <s v="OUD OOTMARSUM"/>
        <s v="ROSSUM OV"/>
        <s v="SAASVELD"/>
        <s v="TILLIGTE"/>
        <s v="WEERSELO"/>
        <s v="ENSCHEDE"/>
        <s v="HAAKSBERGEN"/>
        <s v="DAARLE"/>
        <s v="DAARLERVEEN"/>
        <s v="HAARLE GEM HELLENDOORN"/>
        <s v="HELLENDOORN"/>
        <s v="NIJVERDAL"/>
        <s v="HENGELO OV"/>
        <s v="AMBT DELDEN"/>
        <s v="BENTELO"/>
        <s v="DELDEN"/>
        <s v="DIEPENHEIM"/>
        <s v="GOOR"/>
        <s v="HENGEVELDE"/>
        <s v="MARKELO"/>
        <s v="BEUNINGEN OV"/>
        <s v="DE LUTTE"/>
        <s v="GLANE"/>
        <s v="LOSSER"/>
        <s v="OVERDINKEL"/>
        <s v="OLDENZAAL"/>
        <s v="HOLTEN"/>
        <s v="RIJSSEN"/>
        <s v="ALBERGEN"/>
        <s v="FLERINGEN"/>
        <s v="GEESTEREN OV"/>
        <s v="HAARLE GEM TUBBERGEN"/>
        <s v="HARBRINKHOEK"/>
        <s v="HEZINGEN"/>
        <s v="LANGEVEEN"/>
        <s v="MANDER"/>
        <s v="MANDERVEEN"/>
        <s v="MARIAPAROCHIE"/>
        <s v="REUTUM"/>
        <s v="TUBBERGEN"/>
        <s v="VASSE"/>
        <s v="BRUINEHAAR"/>
        <s v="DEN HAM OV"/>
        <s v="GEERDIJK"/>
        <s v="VRIEZENVEEN"/>
        <s v="VROOMSHOOP"/>
        <s v="WESTERHAAR-VRIEZENV WIJK"/>
        <s v="ENTER"/>
        <s v="HOGE HEXEL"/>
        <s v="NOTTER"/>
        <s v="WIERDEN"/>
        <s v="ZUNA"/>
        <s v="APELDOORN"/>
        <s v="BEEKBERGEN"/>
        <s v="BEEMTE BROEKLAND"/>
        <s v="HOENDERLOO"/>
        <s v="HOOG SOEREN"/>
        <s v="KLARENBEEK"/>
        <s v="LIEREN"/>
        <s v="LOENEN GLD"/>
        <s v="RADIO KOOTWIJK"/>
        <s v="UDDEL"/>
        <s v="UGCHELEN"/>
        <s v="WENUM WIESEL"/>
        <s v="BRUMMEN"/>
        <s v="EERBEEK"/>
        <s v="EMPE"/>
        <s v="HALL"/>
        <s v="LEUVENHEIM"/>
        <s v="TONDEN"/>
        <s v="EMST"/>
        <s v="EPE"/>
        <s v="OENE"/>
        <s v="VAASSEN"/>
        <s v="NIJBROEK"/>
        <s v="STEENENKAMER"/>
        <s v="TERWOLDE"/>
        <s v="TEUGE"/>
        <s v="TWELLO"/>
        <s v="VOORST GEM VOORST"/>
        <s v="WILP GLD"/>
        <s v="HILLEGOM"/>
        <s v="HOOGMADE"/>
        <s v="KAAG"/>
        <s v="LEIMUIDEN"/>
        <s v="NIEUWE WETERING"/>
        <s v="OUD ADE"/>
        <s v="OUDE WETERING"/>
        <s v="RIJNSATERWOUDE"/>
        <s v="RIJPWETERING"/>
        <s v="ROELOFARENDSVEEN"/>
        <s v="WOUBRUGGE"/>
        <s v="KATWIJK ZH"/>
        <s v="RIJNSBURG"/>
        <s v="VALKENBURG ZH"/>
        <s v="LEIDEN"/>
        <s v="LEIDERDORP"/>
        <s v="LISSE"/>
        <s v="NIEUWKOOP"/>
        <s v="NIEUWVEEN"/>
        <s v="NOORDEN"/>
        <s v="TER AAR"/>
        <s v="VROUWENAKKER"/>
        <s v="WOERDENSE VERLAAT"/>
        <s v="ZEVENHOVEN"/>
        <s v="DE ZILK"/>
        <s v="NOORDWIJK ZH"/>
        <s v="NOORDWIJKERHOUT"/>
        <s v="OEGSTGEEST"/>
        <s v="SASSENHEIM"/>
        <s v="VOORHOUT"/>
        <s v="WARMOND"/>
        <s v="VOORSCHOTEN"/>
        <s v="GELDERSWOUDE"/>
        <s v="ZOETERWOUDE"/>
        <s v="ALBLASSERDAM"/>
        <s v="DORDRECHT"/>
        <s v="DALEM"/>
        <s v="GORINCHEM"/>
        <s v="BLESKENSGRAAF CA"/>
        <s v="BRANDWIJK"/>
        <s v="GOUDRIAAN"/>
        <s v="MOLENAARSGRAAF"/>
        <s v="OTTOLAND"/>
        <s v="OUD ALBLAS"/>
        <s v="WIJNGAARDEN ZH"/>
        <s v="HARDINXVELD GIESSENDAM"/>
        <s v="HARDINXVELD-GIESSENDAM"/>
        <s v="HENDRIK IDO AMBACHT"/>
        <s v="HENDRIK-IDO-AMBACHT"/>
        <s v="GOUDSWAARD"/>
        <s v="HEINENOORD"/>
        <s v="KLAASWAAL"/>
        <s v="MAASDAM"/>
        <s v="MIJNSHEERENLAND"/>
        <s v="MOOKHOEK"/>
        <s v="NIEUW BEIJERLAND"/>
        <s v="NIEUW-BEIJERLAND"/>
        <s v="NUMANSDORP"/>
        <s v="OUD BEIJERLAND"/>
        <s v="OUD-BEIJERLAND"/>
        <s v="PIERSHIL"/>
        <s v="PUTTERSHOEK"/>
        <s v="S GRAVENDEEL"/>
        <s v="'S GRAVENDEEL"/>
        <s v="'S-GRAVENDEEL"/>
        <s v="S-GRAVENDEEL"/>
        <s v="STRIJEN"/>
        <s v="STRIJENSAS"/>
        <s v="WESTMAAS"/>
        <s v="ZUID-BEIJERLAND"/>
        <s v="GROOT AMMERS"/>
        <s v="LANGERAK ZH"/>
        <s v="NIEUWPOORT"/>
        <s v="STREEFKERK"/>
        <s v="WAAL"/>
        <s v="ARKEL"/>
        <s v="GIESSENBURG"/>
        <s v="GROOT-AMMERS"/>
        <s v="HOOGBLOKLAND"/>
        <s v="HOORNAAR"/>
        <s v="NOORDELOOS"/>
        <s v="OUD-ALBLAS"/>
        <s v="SCHELLUINEN"/>
        <s v="KINDERDIJK"/>
        <s v="NIEUW LEKKERLAND"/>
        <s v="NIEUW-LEKKERLAND"/>
        <s v="PAPENDRECHT"/>
        <s v="SLIEDRECHT"/>
        <s v="HEERJANSDAM"/>
        <s v="ZWIJNDRECHT"/>
        <s v="ASTEN"/>
        <s v="HEUSDEN GEM ASTEN"/>
        <s v="OMMEL"/>
        <s v="BERGEIJK"/>
        <s v="LUYKSGESTEL"/>
        <s v="RIETHOVEN"/>
        <s v="WESTERHOVEN"/>
        <s v="BEST"/>
        <s v="BLADEL"/>
        <s v="CASTEREN"/>
        <s v="HAPERT"/>
        <s v="HOOGELOON"/>
        <s v="NETERSEL"/>
        <s v="BUDEL"/>
        <s v="BUDEL DORPLEIN"/>
        <s v="BUDEL-DORPLEIN"/>
        <s v="BUDEL-SCHOOT"/>
        <s v="GASTEL"/>
        <s v="MAARHEEZE"/>
        <s v="SOERENDONK"/>
        <s v="DEURNE"/>
        <s v="HELENAVEEN"/>
        <s v="LIESSEL"/>
        <s v="NEERKANT"/>
        <s v="VLIERDEN"/>
        <s v="DUIZEL"/>
        <s v="EERSEL"/>
        <s v="KNEGSEL"/>
        <s v="STEENSEL"/>
        <s v="VESSEM"/>
        <s v="WINTELRE"/>
        <s v="EINDHOVEN"/>
        <s v="GELDROP"/>
        <s v="MIERLO"/>
        <s v="BAKEL"/>
        <s v="DE MORTEL"/>
        <s v="DE RIPS"/>
        <s v="ELSENDORP"/>
        <s v="GEMERT"/>
        <s v="HANDEL"/>
        <s v="MILHEEZE"/>
        <s v="HEEZE"/>
        <s v="LEENDE"/>
        <s v="STERKSEL"/>
        <s v="HELMOND"/>
        <s v="AARLE RIXTEL"/>
        <s v="AARLE-RIXTEL"/>
        <s v="BEEK EN DONK"/>
        <s v="LIESHOUT"/>
        <s v="MARIAHOUT"/>
        <s v="NUENEN"/>
        <s v="OIRSCHOT"/>
        <s v="OOST WEST EN MIDDELBEERS"/>
        <s v="HOOGE MIERDE"/>
        <s v="HULSEL"/>
        <s v="LAGE MIERDE"/>
        <s v="REUSEL"/>
        <s v="LIEROP"/>
        <s v="SOMEREN"/>
        <s v="BREUGEL"/>
        <s v="SON"/>
        <s v="SON EN BREUGEL"/>
        <s v="VALKENSWAARD"/>
        <s v="VELDHOVEN"/>
        <s v="WAALRE"/>
        <s v="AMEN"/>
        <s v="ANDEREN"/>
        <s v="ANLOO"/>
        <s v="ANNEN"/>
        <s v="ANNERVEENSCHEKAN"/>
        <s v="BALLOERVELD"/>
        <s v="BALLOO"/>
        <s v="DEURZE"/>
        <s v="EEXT"/>
        <s v="EEXTERVEEN"/>
        <s v="EEXTERVEENSCHEKAN"/>
        <s v="EEXTERVEENSCHEKANAAL"/>
        <s v="EEXTERZANDVOORT"/>
        <s v="EKEHAAR"/>
        <s v="ELDERSLOO"/>
        <s v="ELEVELD"/>
        <s v="GASSELTE"/>
        <s v="GASSELTERNIJVEEN"/>
        <s v="GASSELTERNIJVEENSCHEMOND"/>
        <s v="GASTEREN"/>
        <s v="GEELBROEK"/>
        <s v="GIETEN"/>
        <s v="GIETERVEEN"/>
        <s v="GROLLOO"/>
        <s v="MARWIJKSOORD"/>
        <s v="NIEUW ANNERVEEN"/>
        <s v="NIEUW-ANNERVEEN"/>
        <s v="NIEUWEDIEP"/>
        <s v="NIJLANDE"/>
        <s v="NOOITGEDACHT"/>
        <s v="OUD ANNERVEEN"/>
        <s v="PAPENVOORT"/>
        <s v="ROLDE"/>
        <s v="SCHIPBORG"/>
        <s v="SCHOONLOO"/>
        <s v="SPIJKERBOOR DR"/>
        <s v="VREDENHEIM"/>
        <s v="ASSEN"/>
        <s v="LOON"/>
        <s v="RHEE"/>
        <s v="TER AARD"/>
        <s v="UBBENA"/>
        <s v="ZEIJERVEEN"/>
        <s v="ZEIJERVELD"/>
        <s v="1E EXLOERMOND"/>
        <s v="2E EXLOERMOND"/>
        <s v="2E VALTHERMOND"/>
        <s v="2E-EXLOERMOND"/>
        <s v="2E-VALTHERMOND"/>
        <s v="BORGER"/>
        <s v="BRONNEGER"/>
        <s v="BRONNEGERVEEN"/>
        <s v="BUINEN"/>
        <s v="BUINERVEEN"/>
        <s v="DROUWEN"/>
        <s v="DROUWENERMOND"/>
        <s v="DROUWENERVEEN"/>
        <s v="EERSTE EXLOERMOND"/>
        <s v="EES"/>
        <s v="EESERGROEN"/>
        <s v="EESERVEEN"/>
        <s v="ELLERTSHAAR"/>
        <s v="EXLOERVEEN"/>
        <s v="EXLOO"/>
        <s v="KLIJNDIJK"/>
        <s v="NIEUW BUINEN"/>
        <s v="NIEUW-BUINEN"/>
        <s v="ODOORN"/>
        <s v="ODOORNERVEEN"/>
        <s v="TWEEDE EXLOERMOND"/>
        <s v="TWEEDE VALTHERMOND"/>
        <s v="VALTHE"/>
        <s v="VALTHERMOND"/>
        <s v="WESTDORP"/>
        <s v="ZANDBERG DR"/>
        <s v="AALDEN"/>
        <s v="BENNEVELD"/>
        <s v="COEVORDEN"/>
        <s v="DALEN"/>
        <s v="DALERPEEL"/>
        <s v="DALERVEEN"/>
        <s v="DE KIEL"/>
        <s v="DIPHOORN"/>
        <s v="ERM"/>
        <s v="GEES"/>
        <s v="GEESBRUG"/>
        <s v="HOLSLOOT"/>
        <s v="MEPPEN"/>
        <s v="NIEUWLANDE COEVORDEN"/>
        <s v="NOORD SLEEN"/>
        <s v="NOORD-SLEEN"/>
        <s v="OOSTERHESSELEN"/>
        <s v="SCHOONOORD"/>
        <s v="SLEEN"/>
        <s v="STIELTJESKANAAL"/>
        <s v="T HAANTJE"/>
        <s v="'T HAANTJE"/>
        <s v="WACHTUM"/>
        <s v="WEZUP"/>
        <s v="WEZUPERBRUG"/>
        <s v="ZWEELOO"/>
        <s v="ZWINDEREN"/>
        <s v="ALTEVEER GEM DE WOLDEN"/>
        <s v="ANSEN"/>
        <s v="DE WIJK"/>
        <s v="DROGTEROPSLAGEN"/>
        <s v="ECHTEN DR"/>
        <s v="EURSINGE GEM DE WOLDEN"/>
        <s v="KERKENVELD"/>
        <s v="KOEKANGE"/>
        <s v="LINDE DR"/>
        <s v="RUINEN"/>
        <s v="RUINERWOLD"/>
        <s v="VEENINGEN"/>
        <s v="ZUIDWOLDE DR"/>
        <s v="BARGER COMPASCUUM"/>
        <s v="BARGER-COMPASCUUM"/>
        <s v="EMMEN"/>
        <s v="EMMER COMPASCUUM"/>
        <s v="EMMER-COMPASCUUM"/>
        <s v="ERICA"/>
        <s v="KLAZIENAVEEN"/>
        <s v="KLAZIENAVEEN-NOORD"/>
        <s v="NIEUW AMSTERDAM"/>
        <s v="NIEUW DORDRECHT"/>
        <s v="NIEUW SCHOONEBEEK"/>
        <s v="NIEUW WEERDINGE"/>
        <s v="NIEUW-AMSTERDAM"/>
        <s v="NIEUW-DORDRECHT"/>
        <s v="NIEUW-SCHOONEBEEK"/>
        <s v="NIEUW-WEERDINGE"/>
        <s v="ROSWINKEL"/>
        <s v="SCHOONEBEEK"/>
        <s v="VEENOORD"/>
        <s v="WEITEVEEN"/>
        <s v="ZANDPOL"/>
        <s v="ZWARTEMEER"/>
        <s v="ALTEVEER GEM HOOGEVEEN"/>
        <s v="ELIM"/>
        <s v="FLUITENBERG"/>
        <s v="HOLLANDSCHEVELD"/>
        <s v="HOOGEVEEN"/>
        <s v="NIEUWEROORD"/>
        <s v="NIEUWLANDE"/>
        <s v="NOORDSCHESCHUT"/>
        <s v="PESSE"/>
        <s v="STUIFZAND"/>
        <s v="TIENDEVEEN"/>
        <s v="BROEKHUIZEN DR"/>
        <s v="DE SCHIPHORST"/>
        <s v="MEPPEL"/>
        <s v="NIJEVEEN"/>
        <s v="ROGAT"/>
        <s v="BALINGE"/>
        <s v="BEILEN"/>
        <s v="BOVENSMILDE"/>
        <s v="BRUNTINGE"/>
        <s v="DRIJBER"/>
        <s v="ELP"/>
        <s v="EURSINGE"/>
        <s v="GARMINGE"/>
        <s v="HIJKEN"/>
        <s v="HOOGERSMILDE"/>
        <s v="HOOGHALEN"/>
        <s v="MANTINGE"/>
        <s v="NIEUW BALINGE"/>
        <s v="NIEUW-BALINGE"/>
        <s v="ORANJE"/>
        <s v="ORVELTE"/>
        <s v="SMILDE"/>
        <s v="SPIER"/>
        <s v="WESTERBORK"/>
        <s v="WIJSTER"/>
        <s v="WITTEVEEN"/>
        <s v="ZUIDVELD"/>
        <s v="ZWIGGELTE"/>
        <s v="ALTEVEER GEM NOORDENVELD"/>
        <s v="EEN"/>
        <s v="EEN WEST"/>
        <s v="EEN-WEST"/>
        <s v="FOXWOLDE"/>
        <s v="HUIS TER HEIDE DR"/>
        <s v="LANGELO DR"/>
        <s v="LEUTINGEWOLDE"/>
        <s v="LIEVEREN"/>
        <s v="MATSLOOT"/>
        <s v="NIETAP"/>
        <s v="NIEUW RODEN"/>
        <s v="NIEUW-RODEN"/>
        <s v="NORG"/>
        <s v="PEEST"/>
        <s v="PEIZE"/>
        <s v="RODEN"/>
        <s v="RODERESCH"/>
        <s v="RODERWOLDE"/>
        <s v="STEENBERGEN DR"/>
        <s v="VEENHUIZEN"/>
        <s v="WESTERVELDE"/>
        <s v="ZUIDVELDE"/>
        <s v="BUNNE"/>
        <s v="DE GROEVE"/>
        <s v="DE PUNT"/>
        <s v="DONDEREN"/>
        <s v="EELDE"/>
        <s v="EELDERWOLDE"/>
        <s v="MIDLAREN"/>
        <s v="OUDEMOLEN DR"/>
        <s v="PATERSWOLDE"/>
        <s v="TAARLO"/>
        <s v="TYNAARLO"/>
        <s v="VRIES"/>
        <s v="WINDE"/>
        <s v="YDE"/>
        <s v="ZEEGSE"/>
        <s v="ZEIJEN"/>
        <s v="ZUIDLAARDERVEEN"/>
        <s v="ZUIDLAREN"/>
        <s v="BOSCHOORD"/>
        <s v="DARP"/>
        <s v="DIEVER"/>
        <s v="DIEVERBRUG"/>
        <s v="DOLDERSUM"/>
        <s v="DWINGELOO"/>
        <s v="FREDERIKSOORD"/>
        <s v="GEEUWENBRUG"/>
        <s v="HAVELTE"/>
        <s v="HAVELTERBERG"/>
        <s v="NIJENSLEEK"/>
        <s v="OUDE WILLEM"/>
        <s v="UFFELTE"/>
        <s v="VLEDDER"/>
        <s v="VLEDDERVEEN DR"/>
        <s v="WAPSE"/>
        <s v="WAPSERVEEN"/>
        <s v="WATEREN"/>
        <s v="WILHELMINAOORD"/>
        <s v="WITTELTE"/>
        <s v="ZORGVLIED"/>
        <s v="BEESEL"/>
        <s v="REUVER"/>
        <s v="AFFERDEN LB"/>
        <s v="BERGEN LB"/>
        <s v="SIEBENGEWALD"/>
        <s v="WELL LB"/>
        <s v="WELLERLOOI"/>
        <s v="ECHT"/>
        <s v="KONINGSBOSCH"/>
        <s v="MARIA HOOP"/>
        <s v="NIEUWSTADT"/>
        <s v="ROOSTEREN"/>
        <s v="SINT JOOST"/>
        <s v="SUSTEREN"/>
        <s v="GENNEP"/>
        <s v="HEIJEN"/>
        <s v="MILSBEEK"/>
        <s v="OTTERSUM"/>
        <s v="VEN-ZELDERHEIDE"/>
        <s v="AMERICA"/>
        <s v="BROEKHUIZEN LB"/>
        <s v="BROEKHUIZENVORST"/>
        <s v="EVERTSOORD"/>
        <s v="GRIENDTSVEEN"/>
        <s v="GRUBBENVORST"/>
        <s v="HEGELSOM"/>
        <s v="HORST"/>
        <s v="KRONENBERG"/>
        <s v="LOTTUM"/>
        <s v="MEERLO"/>
        <s v="MELDERSLO"/>
        <s v="METERIK"/>
        <s v="SEVENUM"/>
        <s v="SWOLGEN"/>
        <s v="TIENRAY"/>
        <s v="BAEXEM"/>
        <s v="BUGGENUM"/>
        <s v="ELL"/>
        <s v="GRATHEM"/>
        <s v="HAELEN"/>
        <s v="HALER"/>
        <s v="HEIBLOEM"/>
        <s v="HEYTHUYSEN"/>
        <s v="HORN"/>
        <s v="HUNSEL"/>
        <s v="ITTERVOORT"/>
        <s v="KELPEN-OLER"/>
        <s v="NEER"/>
        <s v="NEERITTER"/>
        <s v="NUNHEM"/>
        <s v="ROGGEL"/>
        <s v="BEEGDEN"/>
        <s v="HEEL"/>
        <s v="LINNE"/>
        <s v="MAASBRACHT"/>
        <s v="OHE EN LAAK"/>
        <s v="STEVENSWEERT"/>
        <s v="THORN"/>
        <s v="WESSEM"/>
        <s v="MIDDELAAR"/>
        <s v="MOLENHOEK LB"/>
        <s v="MOOK"/>
        <s v="PLASMOLEN"/>
        <s v="LEVEROY"/>
        <s v="NEDERWEERT"/>
        <s v="NEDERWEERT EIND"/>
        <s v="NEDERWEERT-EIND"/>
        <s v="OSPEL"/>
        <s v="BAARLO LB"/>
        <s v="BERINGE"/>
        <s v="EGCHEL"/>
        <s v="GRASHOEK"/>
        <s v="HELDEN"/>
        <s v="KESSEL LB"/>
        <s v="KONINGSLUST"/>
        <s v="MAASBREE"/>
        <s v="MEIJEL"/>
        <s v="PANNINGEN"/>
        <s v="HERKENBOSCH"/>
        <s v="MELICK"/>
        <s v="MONTFORT"/>
        <s v="POSTERHOLT"/>
        <s v="SINT ODILIENBERG"/>
        <s v="VLODROP"/>
        <s v="HERTEN"/>
        <s v="ROERMOND"/>
        <s v="SWALMEN"/>
        <s v="ARCEN"/>
        <s v="BELFELD"/>
        <s v="LOMM"/>
        <s v="STEIJL"/>
        <s v="STEYL"/>
        <s v="TEGELEN"/>
        <s v="VELDEN"/>
        <s v="VENLO"/>
        <s v="BLITTERSWIJCK"/>
        <s v="CASTENRAY"/>
        <s v="GEIJSTEREN"/>
        <s v="HEIDE"/>
        <s v="LEUNEN"/>
        <s v="MERSELO"/>
        <s v="OIRLO"/>
        <s v="OOSTRUM LB"/>
        <s v="SMAKT"/>
        <s v="VENRAY"/>
        <s v="VEULEN"/>
        <s v="VREDEPEEL"/>
        <s v="WANSSUM"/>
        <s v="YSSELSTEYN LB"/>
        <s v="STRAMPROY"/>
        <s v="WEERT"/>
        <s v="AMERSFOORT"/>
        <s v="HOOGLAND"/>
        <s v="HOOGLANDERVEEN"/>
        <s v="STOUTENBURG NOORD"/>
        <s v="BAARN"/>
        <s v="LAGE VUURSCHE"/>
        <s v="BUNSCHOTEN SPAKENBURG"/>
        <s v="BUNSCHOTEN-SPAKENBURG"/>
        <s v="EEMDIJK"/>
        <s v="EEMNES"/>
        <s v="HOUTEN"/>
        <s v="SCHALKWIJK"/>
        <s v="T GOY"/>
        <s v="'T GOY"/>
        <s v="TULL EN 'T WAAL"/>
        <s v="ACHTERVELD"/>
        <s v="LEUSDEN"/>
        <s v="STOUTENBURG"/>
        <s v="BENSCHOP"/>
        <s v="JAARSVELD"/>
        <s v="LOPIK"/>
        <s v="LOPIKERKAPEL"/>
        <s v="POLSBROEK"/>
        <s v="NIEUWEGEIN"/>
        <s v="SOEST"/>
        <s v="SOESTERBERG"/>
        <s v="DE MEERN"/>
        <s v="HAARZUILENS"/>
        <s v="UTRECHT"/>
        <s v="VLEUTEN"/>
        <s v="WOUDENBERG"/>
        <s v="BAARLAND"/>
        <s v="BORSSELE"/>
        <s v="DRIEWEGEN"/>
        <s v="ELLEWOUTSDIJK"/>
        <s v="HEINKENSZAND"/>
        <s v="HOEDEKENSKERKE"/>
        <s v="KWADENDAMME"/>
        <s v="LEWEDORP"/>
        <s v="NIEUWDORP ZLD"/>
        <s v="NISSE"/>
        <s v="OUDELANDE"/>
        <s v="OVEZANDE"/>
        <s v="S GRAVENPOLDER"/>
        <s v="'S GRAVENPOLDER"/>
        <s v="S HEER ABTSKERKE"/>
        <s v="'S HEER ABTSKERKE"/>
        <s v="S HEERENHOEK"/>
        <s v="'S HEERENHOEK"/>
        <s v="'S-GRAVENPOLDER"/>
        <s v="S-GRAVENPOLDER"/>
        <s v="'S-HEER ABTSKERKE"/>
        <s v="S-HEER ABTSKERKE"/>
        <s v="'S-HEERENHOEK"/>
        <s v="S-HEERENHOEK"/>
        <s v="GOES"/>
        <s v="KATTENDIJKE"/>
        <s v="KLOETINGE"/>
        <s v="S HEER ARENDSKERKE"/>
        <s v="'S HEER ARENDSKERKE"/>
        <s v="S HEER HENDRIKSKINDEREN"/>
        <s v="'S HEER HENDRIKSKINDEREN"/>
        <s v="'S-HEER ARENDSKERKE"/>
        <s v="S-HEER ARENDSKERKE"/>
        <s v="'S-HEER HENDRIKSKINDEREN"/>
        <s v="S-HEER HENDRIKSKINDEREN"/>
        <s v="WILHELMINADORP"/>
        <s v="WOLPHAARTSDIJK"/>
        <s v="CLINGE"/>
        <s v="GRAAUW"/>
        <s v="HEIKANT"/>
        <s v="HENGSTDIJK"/>
        <s v="HULST"/>
        <s v="KAPELLEBRUG"/>
        <s v="KLOOSTERZANDE"/>
        <s v="KUITAART"/>
        <s v="LAMSWAARDE"/>
        <s v="NIEUW NAMEN"/>
        <s v="NIEUW-NAMEN"/>
        <s v="OSSENISSE"/>
        <s v="SINT JANSTEEN"/>
        <s v="TERHOLE"/>
        <s v="VOGELWAARDE"/>
        <s v="WALSOORDEN"/>
        <s v="KAPELLE"/>
        <s v="SCHORE"/>
        <s v="WEMELDINGE"/>
        <s v="ARNEMUIDEN"/>
        <s v="MIDDELBURG"/>
        <s v="NIEUW EN SINT JOOSLAND"/>
        <s v="NIEUW- EN SINT JOOSLAND"/>
        <s v="COLIJNSPLAAT"/>
        <s v="GEERSDIJK"/>
        <s v="KAMPERLAND"/>
        <s v="KATS"/>
        <s v="KORTGENE"/>
        <s v="WISSENKERKE"/>
        <s v="HANSWEERT"/>
        <s v="KRABBENDIJKE"/>
        <s v="KRUININGEN"/>
        <s v="OOSTDIJK"/>
        <s v="RILLAND"/>
        <s v="WAARDE"/>
        <s v="YERSEKE"/>
        <s v="BROUWERSHAVEN"/>
        <s v="BRUINISSE"/>
        <s v="BURGH HAAMSTEDE"/>
        <s v="BURGH-HAAMSTEDE"/>
        <s v="DREISCHOR"/>
        <s v="ELLEMEET"/>
        <s v="KERKWERVE"/>
        <s v="NIEUWERKERK"/>
        <s v="NOORDGOUWE"/>
        <s v="NOORDWELLE"/>
        <s v="OOSTERLAND"/>
        <s v="OUWERKERK"/>
        <s v="RENESSE"/>
        <s v="SCHARENDIJKE"/>
        <s v="SEROOSKERKE SCHOUWEN"/>
        <s v="SIRJANSLAND"/>
        <s v="ZIERIKZEE"/>
        <s v="ZONNEMAIRE"/>
        <s v="AARDENBURG"/>
        <s v="BRESKENS"/>
        <s v="CADZAND"/>
        <s v="EEDE ZLD"/>
        <s v="GROEDE"/>
        <s v="HOOFDPLAAT"/>
        <s v="IJZENDIJKE"/>
        <s v="NIEUWVLIET"/>
        <s v="OOSTBURG"/>
        <s v="RETRANCHEMENT"/>
        <s v="SCHOONDIJKE"/>
        <s v="SINT KRUIS"/>
        <s v="SLUIS"/>
        <s v="WATERLANDKERKJE"/>
        <s v="ZUIDZANDE"/>
        <s v="AXEL"/>
        <s v="BIERVLIET"/>
        <s v="HOEK"/>
        <s v="KOEWACHT"/>
        <s v="OVERSLAG"/>
        <s v="PHILIPPINE"/>
        <s v="SAS VAN GENT"/>
        <s v="SLUISKIL"/>
        <s v="SPUI"/>
        <s v="TERNEUZEN"/>
        <s v="WESTDORPE"/>
        <s v="ZAAMSLAG"/>
        <s v="ZUIDDORPE"/>
        <s v="OUD VOSSEMEER"/>
        <s v="OUD-VOSSEMEER"/>
        <s v="POORTVLIET"/>
        <s v="SCHERPENISSE"/>
        <s v="SINT MAARTENSDIJK"/>
        <s v="SINT PHILIPSLAND"/>
        <s v="SINT-ANNALAND"/>
        <s v="SINT-MAARTENSDIJK"/>
        <s v="STAVENISSE"/>
        <s v="THOLEN"/>
        <s v="AAGTEKERKE"/>
        <s v="BIGGEKERKE"/>
        <s v="DOMBURG"/>
        <s v="GAPINGE"/>
        <s v="GRIJPSKERKE"/>
        <s v="KOUDEKERKE"/>
        <s v="MELISKERKE"/>
        <s v="OOSTKAPELLE"/>
        <s v="SEROOSKERKE WALCHEREN"/>
        <s v="VEERE"/>
        <s v="VROUWENPOLDER"/>
        <s v="WESTKAPELLE"/>
        <s v="ZOUTELANDE"/>
        <s v="OOST-SOUBURG"/>
        <s v="RITTHEM"/>
        <s v="VLISSINGEN"/>
        <s v="BEEK LB"/>
        <s v="MAASTRICHT-AIRPORT"/>
        <s v="SPAUBEEK"/>
        <s v="AMSTENRADE"/>
        <s v="BINGELRADE"/>
        <s v="DOENRADE"/>
        <s v="HULSBERG"/>
        <s v="JABEEK"/>
        <s v="MERKELBEEK"/>
        <s v="NUTH"/>
        <s v="OIRSBEEK"/>
        <s v="PUTH"/>
        <s v="SCHIMMERT"/>
        <s v="SCHINNEN"/>
        <s v="SCHINVELD"/>
        <s v="SWEIKHUIZEN"/>
        <s v="WIJNANDSRADE"/>
        <s v="BRUNSSUM"/>
        <s v="BANHOLT"/>
        <s v="BEMELEN"/>
        <s v="CADIER EN KEER"/>
        <s v="ECKELRADE"/>
        <s v="EIJSDEN"/>
        <s v="GRONSVELD"/>
        <s v="MARGRATEN"/>
        <s v="MHEER"/>
        <s v="NOORBEEK"/>
        <s v="SCHEULDER"/>
        <s v="SINT GEERTRUID"/>
        <s v="BEUTENAKEN"/>
        <s v="ELKENRADE"/>
        <s v="EPEN"/>
        <s v="EYS"/>
        <s v="GULPEN"/>
        <s v="HEIJENRATH"/>
        <s v="INGBER"/>
        <s v="MECHELEN"/>
        <s v="REIJMERSTOK"/>
        <s v="SLENAKEN"/>
        <s v="WIJLRE"/>
        <s v="WITTEM"/>
        <s v="HEERLEN"/>
        <s v="HOENSBROEK"/>
        <s v="EYGELSHOVEN"/>
        <s v="KERKRADE"/>
        <s v="LANDGRAAF"/>
        <s v="MAASTRICHT"/>
        <s v="BUNDE"/>
        <s v="GEULLE"/>
        <s v="MEERSSEN"/>
        <s v="MOORVELD"/>
        <s v="ULESTRATEN"/>
        <s v="BANEHEIDE"/>
        <s v="BOCHOLTZ"/>
        <s v="SIMPELVELD"/>
        <s v="BORN"/>
        <s v="BUCHTEN"/>
        <s v="EINIGHAUSEN"/>
        <s v="GELEEN"/>
        <s v="GREVENBICHT"/>
        <s v="GUTTECOVEN"/>
        <s v="HOLTUM"/>
        <s v="LIMBRICHT"/>
        <s v="MUNSTERGELEEN"/>
        <s v="OBBICHT"/>
        <s v="PAPENHOVEN"/>
        <s v="SITTARD"/>
        <s v="WINDRAAK"/>
        <s v="ELSLOO LB"/>
        <s v="STEIN LB"/>
        <s v="URMOND"/>
        <s v="LEMIERS"/>
        <s v="VAALS"/>
        <s v="VIJLEN"/>
        <s v="BERG EN TERBLIJT"/>
        <s v="SCHIN OP GEUL"/>
        <s v="VALKENBURG LB"/>
        <s v="WALEM"/>
        <s v="KLIMMEN"/>
        <s v="RANSDAAL"/>
        <s v="VOERENDAAL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589">
  <r>
    <x v="0"/>
    <x v="0"/>
    <x v="0"/>
  </r>
  <r>
    <x v="0"/>
    <x v="0"/>
    <x v="1"/>
  </r>
  <r>
    <x v="0"/>
    <x v="0"/>
    <x v="2"/>
  </r>
  <r>
    <x v="0"/>
    <x v="1"/>
    <x v="3"/>
  </r>
  <r>
    <x v="0"/>
    <x v="2"/>
    <x v="4"/>
  </r>
  <r>
    <x v="0"/>
    <x v="2"/>
    <x v="5"/>
  </r>
  <r>
    <x v="0"/>
    <x v="2"/>
    <x v="6"/>
  </r>
  <r>
    <x v="0"/>
    <x v="3"/>
    <x v="7"/>
  </r>
  <r>
    <x v="0"/>
    <x v="4"/>
    <x v="8"/>
  </r>
  <r>
    <x v="0"/>
    <x v="4"/>
    <x v="9"/>
  </r>
  <r>
    <x v="0"/>
    <x v="4"/>
    <x v="10"/>
  </r>
  <r>
    <x v="0"/>
    <x v="5"/>
    <x v="11"/>
  </r>
  <r>
    <x v="0"/>
    <x v="5"/>
    <x v="12"/>
  </r>
  <r>
    <x v="0"/>
    <x v="5"/>
    <x v="13"/>
  </r>
  <r>
    <x v="0"/>
    <x v="5"/>
    <x v="14"/>
  </r>
  <r>
    <x v="0"/>
    <x v="5"/>
    <x v="15"/>
  </r>
  <r>
    <x v="0"/>
    <x v="5"/>
    <x v="16"/>
  </r>
  <r>
    <x v="0"/>
    <x v="5"/>
    <x v="17"/>
  </r>
  <r>
    <x v="0"/>
    <x v="5"/>
    <x v="18"/>
  </r>
  <r>
    <x v="0"/>
    <x v="5"/>
    <x v="19"/>
  </r>
  <r>
    <x v="0"/>
    <x v="5"/>
    <x v="20"/>
  </r>
  <r>
    <x v="0"/>
    <x v="5"/>
    <x v="21"/>
  </r>
  <r>
    <x v="0"/>
    <x v="6"/>
    <x v="22"/>
  </r>
  <r>
    <x v="0"/>
    <x v="7"/>
    <x v="23"/>
  </r>
  <r>
    <x v="0"/>
    <x v="8"/>
    <x v="24"/>
  </r>
  <r>
    <x v="0"/>
    <x v="8"/>
    <x v="25"/>
  </r>
  <r>
    <x v="0"/>
    <x v="8"/>
    <x v="26"/>
  </r>
  <r>
    <x v="0"/>
    <x v="9"/>
    <x v="27"/>
  </r>
  <r>
    <x v="0"/>
    <x v="10"/>
    <x v="28"/>
  </r>
  <r>
    <x v="0"/>
    <x v="10"/>
    <x v="29"/>
  </r>
  <r>
    <x v="0"/>
    <x v="10"/>
    <x v="30"/>
  </r>
  <r>
    <x v="0"/>
    <x v="10"/>
    <x v="31"/>
  </r>
  <r>
    <x v="0"/>
    <x v="10"/>
    <x v="32"/>
  </r>
  <r>
    <x v="0"/>
    <x v="10"/>
    <x v="33"/>
  </r>
  <r>
    <x v="0"/>
    <x v="10"/>
    <x v="34"/>
  </r>
  <r>
    <x v="0"/>
    <x v="10"/>
    <x v="35"/>
  </r>
  <r>
    <x v="0"/>
    <x v="11"/>
    <x v="36"/>
  </r>
  <r>
    <x v="0"/>
    <x v="12"/>
    <x v="37"/>
  </r>
  <r>
    <x v="0"/>
    <x v="12"/>
    <x v="38"/>
  </r>
  <r>
    <x v="0"/>
    <x v="12"/>
    <x v="39"/>
  </r>
  <r>
    <x v="0"/>
    <x v="12"/>
    <x v="40"/>
  </r>
  <r>
    <x v="0"/>
    <x v="12"/>
    <x v="41"/>
  </r>
  <r>
    <x v="0"/>
    <x v="12"/>
    <x v="42"/>
  </r>
  <r>
    <x v="0"/>
    <x v="12"/>
    <x v="43"/>
  </r>
  <r>
    <x v="0"/>
    <x v="12"/>
    <x v="44"/>
  </r>
  <r>
    <x v="0"/>
    <x v="12"/>
    <x v="45"/>
  </r>
  <r>
    <x v="0"/>
    <x v="13"/>
    <x v="46"/>
  </r>
  <r>
    <x v="0"/>
    <x v="14"/>
    <x v="47"/>
  </r>
  <r>
    <x v="0"/>
    <x v="15"/>
    <x v="48"/>
  </r>
  <r>
    <x v="0"/>
    <x v="15"/>
    <x v="49"/>
  </r>
  <r>
    <x v="0"/>
    <x v="15"/>
    <x v="50"/>
  </r>
  <r>
    <x v="1"/>
    <x v="16"/>
    <x v="51"/>
  </r>
  <r>
    <x v="1"/>
    <x v="16"/>
    <x v="52"/>
  </r>
  <r>
    <x v="1"/>
    <x v="16"/>
    <x v="53"/>
  </r>
  <r>
    <x v="1"/>
    <x v="16"/>
    <x v="54"/>
  </r>
  <r>
    <x v="1"/>
    <x v="16"/>
    <x v="55"/>
  </r>
  <r>
    <x v="1"/>
    <x v="16"/>
    <x v="56"/>
  </r>
  <r>
    <x v="1"/>
    <x v="16"/>
    <x v="57"/>
  </r>
  <r>
    <x v="1"/>
    <x v="16"/>
    <x v="58"/>
  </r>
  <r>
    <x v="1"/>
    <x v="16"/>
    <x v="59"/>
  </r>
  <r>
    <x v="1"/>
    <x v="16"/>
    <x v="60"/>
  </r>
  <r>
    <x v="1"/>
    <x v="16"/>
    <x v="61"/>
  </r>
  <r>
    <x v="1"/>
    <x v="16"/>
    <x v="62"/>
  </r>
  <r>
    <x v="1"/>
    <x v="17"/>
    <x v="63"/>
  </r>
  <r>
    <x v="1"/>
    <x v="17"/>
    <x v="64"/>
  </r>
  <r>
    <x v="1"/>
    <x v="17"/>
    <x v="65"/>
  </r>
  <r>
    <x v="1"/>
    <x v="17"/>
    <x v="66"/>
  </r>
  <r>
    <x v="1"/>
    <x v="18"/>
    <x v="67"/>
  </r>
  <r>
    <x v="1"/>
    <x v="18"/>
    <x v="68"/>
  </r>
  <r>
    <x v="1"/>
    <x v="18"/>
    <x v="69"/>
  </r>
  <r>
    <x v="1"/>
    <x v="18"/>
    <x v="70"/>
  </r>
  <r>
    <x v="1"/>
    <x v="18"/>
    <x v="71"/>
  </r>
  <r>
    <x v="1"/>
    <x v="18"/>
    <x v="72"/>
  </r>
  <r>
    <x v="1"/>
    <x v="18"/>
    <x v="73"/>
  </r>
  <r>
    <x v="1"/>
    <x v="18"/>
    <x v="74"/>
  </r>
  <r>
    <x v="1"/>
    <x v="18"/>
    <x v="75"/>
  </r>
  <r>
    <x v="1"/>
    <x v="18"/>
    <x v="76"/>
  </r>
  <r>
    <x v="1"/>
    <x v="19"/>
    <x v="77"/>
  </r>
  <r>
    <x v="1"/>
    <x v="19"/>
    <x v="78"/>
  </r>
  <r>
    <x v="1"/>
    <x v="19"/>
    <x v="79"/>
  </r>
  <r>
    <x v="1"/>
    <x v="19"/>
    <x v="80"/>
  </r>
  <r>
    <x v="1"/>
    <x v="19"/>
    <x v="81"/>
  </r>
  <r>
    <x v="1"/>
    <x v="19"/>
    <x v="82"/>
  </r>
  <r>
    <x v="1"/>
    <x v="19"/>
    <x v="83"/>
  </r>
  <r>
    <x v="1"/>
    <x v="19"/>
    <x v="84"/>
  </r>
  <r>
    <x v="1"/>
    <x v="19"/>
    <x v="85"/>
  </r>
  <r>
    <x v="1"/>
    <x v="19"/>
    <x v="86"/>
  </r>
  <r>
    <x v="1"/>
    <x v="19"/>
    <x v="87"/>
  </r>
  <r>
    <x v="1"/>
    <x v="19"/>
    <x v="88"/>
  </r>
  <r>
    <x v="1"/>
    <x v="19"/>
    <x v="89"/>
  </r>
  <r>
    <x v="1"/>
    <x v="19"/>
    <x v="90"/>
  </r>
  <r>
    <x v="1"/>
    <x v="19"/>
    <x v="91"/>
  </r>
  <r>
    <x v="1"/>
    <x v="19"/>
    <x v="92"/>
  </r>
  <r>
    <x v="1"/>
    <x v="19"/>
    <x v="93"/>
  </r>
  <r>
    <x v="1"/>
    <x v="19"/>
    <x v="94"/>
  </r>
  <r>
    <x v="1"/>
    <x v="19"/>
    <x v="95"/>
  </r>
  <r>
    <x v="1"/>
    <x v="19"/>
    <x v="96"/>
  </r>
  <r>
    <x v="1"/>
    <x v="19"/>
    <x v="97"/>
  </r>
  <r>
    <x v="1"/>
    <x v="19"/>
    <x v="98"/>
  </r>
  <r>
    <x v="1"/>
    <x v="19"/>
    <x v="99"/>
  </r>
  <r>
    <x v="1"/>
    <x v="19"/>
    <x v="100"/>
  </r>
  <r>
    <x v="1"/>
    <x v="19"/>
    <x v="101"/>
  </r>
  <r>
    <x v="1"/>
    <x v="19"/>
    <x v="102"/>
  </r>
  <r>
    <x v="1"/>
    <x v="19"/>
    <x v="103"/>
  </r>
  <r>
    <x v="1"/>
    <x v="19"/>
    <x v="104"/>
  </r>
  <r>
    <x v="1"/>
    <x v="19"/>
    <x v="104"/>
  </r>
  <r>
    <x v="1"/>
    <x v="19"/>
    <x v="105"/>
  </r>
  <r>
    <x v="1"/>
    <x v="19"/>
    <x v="106"/>
  </r>
  <r>
    <x v="1"/>
    <x v="19"/>
    <x v="107"/>
  </r>
  <r>
    <x v="1"/>
    <x v="19"/>
    <x v="108"/>
  </r>
  <r>
    <x v="1"/>
    <x v="19"/>
    <x v="109"/>
  </r>
  <r>
    <x v="1"/>
    <x v="19"/>
    <x v="110"/>
  </r>
  <r>
    <x v="1"/>
    <x v="19"/>
    <x v="111"/>
  </r>
  <r>
    <x v="1"/>
    <x v="19"/>
    <x v="112"/>
  </r>
  <r>
    <x v="1"/>
    <x v="19"/>
    <x v="113"/>
  </r>
  <r>
    <x v="1"/>
    <x v="19"/>
    <x v="114"/>
  </r>
  <r>
    <x v="1"/>
    <x v="19"/>
    <x v="115"/>
  </r>
  <r>
    <x v="1"/>
    <x v="19"/>
    <x v="116"/>
  </r>
  <r>
    <x v="1"/>
    <x v="19"/>
    <x v="117"/>
  </r>
  <r>
    <x v="1"/>
    <x v="19"/>
    <x v="118"/>
  </r>
  <r>
    <x v="1"/>
    <x v="19"/>
    <x v="119"/>
  </r>
  <r>
    <x v="1"/>
    <x v="19"/>
    <x v="120"/>
  </r>
  <r>
    <x v="1"/>
    <x v="19"/>
    <x v="121"/>
  </r>
  <r>
    <x v="1"/>
    <x v="19"/>
    <x v="122"/>
  </r>
  <r>
    <x v="1"/>
    <x v="19"/>
    <x v="123"/>
  </r>
  <r>
    <x v="1"/>
    <x v="19"/>
    <x v="124"/>
  </r>
  <r>
    <x v="1"/>
    <x v="19"/>
    <x v="125"/>
  </r>
  <r>
    <x v="1"/>
    <x v="19"/>
    <x v="126"/>
  </r>
  <r>
    <x v="1"/>
    <x v="19"/>
    <x v="127"/>
  </r>
  <r>
    <x v="1"/>
    <x v="19"/>
    <x v="128"/>
  </r>
  <r>
    <x v="1"/>
    <x v="19"/>
    <x v="129"/>
  </r>
  <r>
    <x v="1"/>
    <x v="20"/>
    <x v="130"/>
  </r>
  <r>
    <x v="1"/>
    <x v="20"/>
    <x v="131"/>
  </r>
  <r>
    <x v="1"/>
    <x v="20"/>
    <x v="132"/>
  </r>
  <r>
    <x v="1"/>
    <x v="21"/>
    <x v="133"/>
  </r>
  <r>
    <x v="1"/>
    <x v="21"/>
    <x v="134"/>
  </r>
  <r>
    <x v="1"/>
    <x v="21"/>
    <x v="135"/>
  </r>
  <r>
    <x v="1"/>
    <x v="21"/>
    <x v="136"/>
  </r>
  <r>
    <x v="1"/>
    <x v="21"/>
    <x v="137"/>
  </r>
  <r>
    <x v="1"/>
    <x v="21"/>
    <x v="138"/>
  </r>
  <r>
    <x v="1"/>
    <x v="21"/>
    <x v="139"/>
  </r>
  <r>
    <x v="1"/>
    <x v="21"/>
    <x v="140"/>
  </r>
  <r>
    <x v="1"/>
    <x v="21"/>
    <x v="141"/>
  </r>
  <r>
    <x v="1"/>
    <x v="21"/>
    <x v="142"/>
  </r>
  <r>
    <x v="1"/>
    <x v="21"/>
    <x v="143"/>
  </r>
  <r>
    <x v="1"/>
    <x v="21"/>
    <x v="144"/>
  </r>
  <r>
    <x v="1"/>
    <x v="21"/>
    <x v="145"/>
  </r>
  <r>
    <x v="1"/>
    <x v="21"/>
    <x v="146"/>
  </r>
  <r>
    <x v="1"/>
    <x v="21"/>
    <x v="147"/>
  </r>
  <r>
    <x v="1"/>
    <x v="21"/>
    <x v="148"/>
  </r>
  <r>
    <x v="1"/>
    <x v="21"/>
    <x v="149"/>
  </r>
  <r>
    <x v="1"/>
    <x v="21"/>
    <x v="150"/>
  </r>
  <r>
    <x v="1"/>
    <x v="21"/>
    <x v="151"/>
  </r>
  <r>
    <x v="1"/>
    <x v="21"/>
    <x v="152"/>
  </r>
  <r>
    <x v="1"/>
    <x v="21"/>
    <x v="153"/>
  </r>
  <r>
    <x v="1"/>
    <x v="22"/>
    <x v="154"/>
  </r>
  <r>
    <x v="1"/>
    <x v="22"/>
    <x v="155"/>
  </r>
  <r>
    <x v="1"/>
    <x v="22"/>
    <x v="156"/>
  </r>
  <r>
    <x v="1"/>
    <x v="22"/>
    <x v="157"/>
  </r>
  <r>
    <x v="1"/>
    <x v="22"/>
    <x v="158"/>
  </r>
  <r>
    <x v="1"/>
    <x v="22"/>
    <x v="159"/>
  </r>
  <r>
    <x v="1"/>
    <x v="22"/>
    <x v="160"/>
  </r>
  <r>
    <x v="1"/>
    <x v="22"/>
    <x v="161"/>
  </r>
  <r>
    <x v="1"/>
    <x v="22"/>
    <x v="162"/>
  </r>
  <r>
    <x v="1"/>
    <x v="22"/>
    <x v="163"/>
  </r>
  <r>
    <x v="1"/>
    <x v="22"/>
    <x v="164"/>
  </r>
  <r>
    <x v="1"/>
    <x v="22"/>
    <x v="165"/>
  </r>
  <r>
    <x v="1"/>
    <x v="22"/>
    <x v="166"/>
  </r>
  <r>
    <x v="1"/>
    <x v="22"/>
    <x v="167"/>
  </r>
  <r>
    <x v="1"/>
    <x v="22"/>
    <x v="168"/>
  </r>
  <r>
    <x v="1"/>
    <x v="22"/>
    <x v="169"/>
  </r>
  <r>
    <x v="1"/>
    <x v="22"/>
    <x v="170"/>
  </r>
  <r>
    <x v="1"/>
    <x v="22"/>
    <x v="171"/>
  </r>
  <r>
    <x v="1"/>
    <x v="22"/>
    <x v="172"/>
  </r>
  <r>
    <x v="1"/>
    <x v="22"/>
    <x v="173"/>
  </r>
  <r>
    <x v="1"/>
    <x v="22"/>
    <x v="174"/>
  </r>
  <r>
    <x v="1"/>
    <x v="22"/>
    <x v="175"/>
  </r>
  <r>
    <x v="1"/>
    <x v="22"/>
    <x v="176"/>
  </r>
  <r>
    <x v="1"/>
    <x v="22"/>
    <x v="177"/>
  </r>
  <r>
    <x v="1"/>
    <x v="22"/>
    <x v="178"/>
  </r>
  <r>
    <x v="1"/>
    <x v="22"/>
    <x v="179"/>
  </r>
  <r>
    <x v="1"/>
    <x v="22"/>
    <x v="180"/>
  </r>
  <r>
    <x v="1"/>
    <x v="22"/>
    <x v="181"/>
  </r>
  <r>
    <x v="1"/>
    <x v="22"/>
    <x v="182"/>
  </r>
  <r>
    <x v="1"/>
    <x v="22"/>
    <x v="183"/>
  </r>
  <r>
    <x v="1"/>
    <x v="22"/>
    <x v="184"/>
  </r>
  <r>
    <x v="1"/>
    <x v="22"/>
    <x v="185"/>
  </r>
  <r>
    <x v="1"/>
    <x v="22"/>
    <x v="186"/>
  </r>
  <r>
    <x v="1"/>
    <x v="22"/>
    <x v="187"/>
  </r>
  <r>
    <x v="1"/>
    <x v="22"/>
    <x v="188"/>
  </r>
  <r>
    <x v="1"/>
    <x v="22"/>
    <x v="189"/>
  </r>
  <r>
    <x v="1"/>
    <x v="22"/>
    <x v="190"/>
  </r>
  <r>
    <x v="1"/>
    <x v="22"/>
    <x v="191"/>
  </r>
  <r>
    <x v="1"/>
    <x v="23"/>
    <x v="192"/>
  </r>
  <r>
    <x v="1"/>
    <x v="23"/>
    <x v="193"/>
  </r>
  <r>
    <x v="1"/>
    <x v="23"/>
    <x v="194"/>
  </r>
  <r>
    <x v="1"/>
    <x v="23"/>
    <x v="195"/>
  </r>
  <r>
    <x v="1"/>
    <x v="23"/>
    <x v="196"/>
  </r>
  <r>
    <x v="1"/>
    <x v="23"/>
    <x v="197"/>
  </r>
  <r>
    <x v="1"/>
    <x v="23"/>
    <x v="198"/>
  </r>
  <r>
    <x v="1"/>
    <x v="23"/>
    <x v="199"/>
  </r>
  <r>
    <x v="1"/>
    <x v="23"/>
    <x v="200"/>
  </r>
  <r>
    <x v="1"/>
    <x v="23"/>
    <x v="201"/>
  </r>
  <r>
    <x v="1"/>
    <x v="23"/>
    <x v="202"/>
  </r>
  <r>
    <x v="1"/>
    <x v="23"/>
    <x v="203"/>
  </r>
  <r>
    <x v="1"/>
    <x v="23"/>
    <x v="204"/>
  </r>
  <r>
    <x v="1"/>
    <x v="23"/>
    <x v="205"/>
  </r>
  <r>
    <x v="1"/>
    <x v="23"/>
    <x v="206"/>
  </r>
  <r>
    <x v="1"/>
    <x v="23"/>
    <x v="207"/>
  </r>
  <r>
    <x v="1"/>
    <x v="23"/>
    <x v="208"/>
  </r>
  <r>
    <x v="1"/>
    <x v="23"/>
    <x v="209"/>
  </r>
  <r>
    <x v="1"/>
    <x v="23"/>
    <x v="210"/>
  </r>
  <r>
    <x v="1"/>
    <x v="23"/>
    <x v="211"/>
  </r>
  <r>
    <x v="1"/>
    <x v="23"/>
    <x v="212"/>
  </r>
  <r>
    <x v="1"/>
    <x v="23"/>
    <x v="213"/>
  </r>
  <r>
    <x v="1"/>
    <x v="23"/>
    <x v="214"/>
  </r>
  <r>
    <x v="1"/>
    <x v="23"/>
    <x v="215"/>
  </r>
  <r>
    <x v="1"/>
    <x v="23"/>
    <x v="216"/>
  </r>
  <r>
    <x v="1"/>
    <x v="23"/>
    <x v="217"/>
  </r>
  <r>
    <x v="1"/>
    <x v="23"/>
    <x v="218"/>
  </r>
  <r>
    <x v="1"/>
    <x v="23"/>
    <x v="219"/>
  </r>
  <r>
    <x v="1"/>
    <x v="23"/>
    <x v="220"/>
  </r>
  <r>
    <x v="1"/>
    <x v="23"/>
    <x v="221"/>
  </r>
  <r>
    <x v="1"/>
    <x v="23"/>
    <x v="222"/>
  </r>
  <r>
    <x v="1"/>
    <x v="23"/>
    <x v="223"/>
  </r>
  <r>
    <x v="1"/>
    <x v="23"/>
    <x v="224"/>
  </r>
  <r>
    <x v="1"/>
    <x v="23"/>
    <x v="225"/>
  </r>
  <r>
    <x v="1"/>
    <x v="23"/>
    <x v="226"/>
  </r>
  <r>
    <x v="1"/>
    <x v="23"/>
    <x v="227"/>
  </r>
  <r>
    <x v="1"/>
    <x v="23"/>
    <x v="228"/>
  </r>
  <r>
    <x v="1"/>
    <x v="23"/>
    <x v="229"/>
  </r>
  <r>
    <x v="1"/>
    <x v="23"/>
    <x v="230"/>
  </r>
  <r>
    <x v="1"/>
    <x v="23"/>
    <x v="231"/>
  </r>
  <r>
    <x v="1"/>
    <x v="23"/>
    <x v="232"/>
  </r>
  <r>
    <x v="1"/>
    <x v="23"/>
    <x v="233"/>
  </r>
  <r>
    <x v="1"/>
    <x v="23"/>
    <x v="234"/>
  </r>
  <r>
    <x v="1"/>
    <x v="23"/>
    <x v="235"/>
  </r>
  <r>
    <x v="1"/>
    <x v="23"/>
    <x v="236"/>
  </r>
  <r>
    <x v="1"/>
    <x v="23"/>
    <x v="237"/>
  </r>
  <r>
    <x v="1"/>
    <x v="23"/>
    <x v="238"/>
  </r>
  <r>
    <x v="1"/>
    <x v="23"/>
    <x v="239"/>
  </r>
  <r>
    <x v="1"/>
    <x v="23"/>
    <x v="240"/>
  </r>
  <r>
    <x v="1"/>
    <x v="23"/>
    <x v="241"/>
  </r>
  <r>
    <x v="1"/>
    <x v="23"/>
    <x v="242"/>
  </r>
  <r>
    <x v="1"/>
    <x v="23"/>
    <x v="243"/>
  </r>
  <r>
    <x v="1"/>
    <x v="24"/>
    <x v="244"/>
  </r>
  <r>
    <x v="1"/>
    <x v="24"/>
    <x v="245"/>
  </r>
  <r>
    <x v="1"/>
    <x v="24"/>
    <x v="246"/>
  </r>
  <r>
    <x v="1"/>
    <x v="24"/>
    <x v="247"/>
  </r>
  <r>
    <x v="1"/>
    <x v="24"/>
    <x v="248"/>
  </r>
  <r>
    <x v="1"/>
    <x v="24"/>
    <x v="249"/>
  </r>
  <r>
    <x v="1"/>
    <x v="24"/>
    <x v="250"/>
  </r>
  <r>
    <x v="1"/>
    <x v="24"/>
    <x v="251"/>
  </r>
  <r>
    <x v="1"/>
    <x v="24"/>
    <x v="252"/>
  </r>
  <r>
    <x v="1"/>
    <x v="24"/>
    <x v="253"/>
  </r>
  <r>
    <x v="1"/>
    <x v="24"/>
    <x v="254"/>
  </r>
  <r>
    <x v="1"/>
    <x v="24"/>
    <x v="255"/>
  </r>
  <r>
    <x v="1"/>
    <x v="24"/>
    <x v="256"/>
  </r>
  <r>
    <x v="1"/>
    <x v="25"/>
    <x v="257"/>
  </r>
  <r>
    <x v="1"/>
    <x v="25"/>
    <x v="258"/>
  </r>
  <r>
    <x v="1"/>
    <x v="25"/>
    <x v="259"/>
  </r>
  <r>
    <x v="1"/>
    <x v="25"/>
    <x v="260"/>
  </r>
  <r>
    <x v="1"/>
    <x v="25"/>
    <x v="261"/>
  </r>
  <r>
    <x v="1"/>
    <x v="25"/>
    <x v="262"/>
  </r>
  <r>
    <x v="1"/>
    <x v="25"/>
    <x v="263"/>
  </r>
  <r>
    <x v="1"/>
    <x v="25"/>
    <x v="264"/>
  </r>
  <r>
    <x v="1"/>
    <x v="25"/>
    <x v="265"/>
  </r>
  <r>
    <x v="1"/>
    <x v="25"/>
    <x v="266"/>
  </r>
  <r>
    <x v="1"/>
    <x v="25"/>
    <x v="267"/>
  </r>
  <r>
    <x v="1"/>
    <x v="25"/>
    <x v="268"/>
  </r>
  <r>
    <x v="1"/>
    <x v="25"/>
    <x v="269"/>
  </r>
  <r>
    <x v="1"/>
    <x v="25"/>
    <x v="270"/>
  </r>
  <r>
    <x v="1"/>
    <x v="25"/>
    <x v="271"/>
  </r>
  <r>
    <x v="1"/>
    <x v="25"/>
    <x v="272"/>
  </r>
  <r>
    <x v="1"/>
    <x v="26"/>
    <x v="273"/>
  </r>
  <r>
    <x v="1"/>
    <x v="27"/>
    <x v="274"/>
  </r>
  <r>
    <x v="1"/>
    <x v="27"/>
    <x v="275"/>
  </r>
  <r>
    <x v="1"/>
    <x v="27"/>
    <x v="276"/>
  </r>
  <r>
    <x v="1"/>
    <x v="27"/>
    <x v="277"/>
  </r>
  <r>
    <x v="1"/>
    <x v="27"/>
    <x v="278"/>
  </r>
  <r>
    <x v="1"/>
    <x v="27"/>
    <x v="279"/>
  </r>
  <r>
    <x v="1"/>
    <x v="27"/>
    <x v="280"/>
  </r>
  <r>
    <x v="1"/>
    <x v="27"/>
    <x v="281"/>
  </r>
  <r>
    <x v="1"/>
    <x v="27"/>
    <x v="282"/>
  </r>
  <r>
    <x v="1"/>
    <x v="27"/>
    <x v="283"/>
  </r>
  <r>
    <x v="1"/>
    <x v="27"/>
    <x v="284"/>
  </r>
  <r>
    <x v="1"/>
    <x v="27"/>
    <x v="285"/>
  </r>
  <r>
    <x v="1"/>
    <x v="27"/>
    <x v="286"/>
  </r>
  <r>
    <x v="1"/>
    <x v="27"/>
    <x v="287"/>
  </r>
  <r>
    <x v="1"/>
    <x v="28"/>
    <x v="288"/>
  </r>
  <r>
    <x v="1"/>
    <x v="28"/>
    <x v="289"/>
  </r>
  <r>
    <x v="1"/>
    <x v="28"/>
    <x v="290"/>
  </r>
  <r>
    <x v="1"/>
    <x v="28"/>
    <x v="291"/>
  </r>
  <r>
    <x v="1"/>
    <x v="28"/>
    <x v="292"/>
  </r>
  <r>
    <x v="1"/>
    <x v="28"/>
    <x v="293"/>
  </r>
  <r>
    <x v="1"/>
    <x v="28"/>
    <x v="294"/>
  </r>
  <r>
    <x v="1"/>
    <x v="28"/>
    <x v="295"/>
  </r>
  <r>
    <x v="1"/>
    <x v="28"/>
    <x v="296"/>
  </r>
  <r>
    <x v="1"/>
    <x v="28"/>
    <x v="297"/>
  </r>
  <r>
    <x v="1"/>
    <x v="28"/>
    <x v="298"/>
  </r>
  <r>
    <x v="1"/>
    <x v="28"/>
    <x v="299"/>
  </r>
  <r>
    <x v="1"/>
    <x v="28"/>
    <x v="300"/>
  </r>
  <r>
    <x v="1"/>
    <x v="28"/>
    <x v="301"/>
  </r>
  <r>
    <x v="1"/>
    <x v="28"/>
    <x v="302"/>
  </r>
  <r>
    <x v="1"/>
    <x v="28"/>
    <x v="303"/>
  </r>
  <r>
    <x v="1"/>
    <x v="28"/>
    <x v="304"/>
  </r>
  <r>
    <x v="1"/>
    <x v="28"/>
    <x v="305"/>
  </r>
  <r>
    <x v="1"/>
    <x v="28"/>
    <x v="306"/>
  </r>
  <r>
    <x v="1"/>
    <x v="28"/>
    <x v="307"/>
  </r>
  <r>
    <x v="1"/>
    <x v="28"/>
    <x v="308"/>
  </r>
  <r>
    <x v="1"/>
    <x v="28"/>
    <x v="309"/>
  </r>
  <r>
    <x v="1"/>
    <x v="28"/>
    <x v="310"/>
  </r>
  <r>
    <x v="1"/>
    <x v="28"/>
    <x v="311"/>
  </r>
  <r>
    <x v="1"/>
    <x v="28"/>
    <x v="312"/>
  </r>
  <r>
    <x v="1"/>
    <x v="28"/>
    <x v="313"/>
  </r>
  <r>
    <x v="1"/>
    <x v="28"/>
    <x v="314"/>
  </r>
  <r>
    <x v="1"/>
    <x v="28"/>
    <x v="315"/>
  </r>
  <r>
    <x v="1"/>
    <x v="28"/>
    <x v="316"/>
  </r>
  <r>
    <x v="1"/>
    <x v="28"/>
    <x v="317"/>
  </r>
  <r>
    <x v="1"/>
    <x v="28"/>
    <x v="318"/>
  </r>
  <r>
    <x v="1"/>
    <x v="28"/>
    <x v="319"/>
  </r>
  <r>
    <x v="1"/>
    <x v="28"/>
    <x v="320"/>
  </r>
  <r>
    <x v="1"/>
    <x v="28"/>
    <x v="321"/>
  </r>
  <r>
    <x v="1"/>
    <x v="28"/>
    <x v="322"/>
  </r>
  <r>
    <x v="1"/>
    <x v="28"/>
    <x v="323"/>
  </r>
  <r>
    <x v="1"/>
    <x v="28"/>
    <x v="324"/>
  </r>
  <r>
    <x v="1"/>
    <x v="28"/>
    <x v="325"/>
  </r>
  <r>
    <x v="1"/>
    <x v="28"/>
    <x v="326"/>
  </r>
  <r>
    <x v="1"/>
    <x v="28"/>
    <x v="327"/>
  </r>
  <r>
    <x v="1"/>
    <x v="28"/>
    <x v="328"/>
  </r>
  <r>
    <x v="1"/>
    <x v="28"/>
    <x v="329"/>
  </r>
  <r>
    <x v="1"/>
    <x v="28"/>
    <x v="330"/>
  </r>
  <r>
    <x v="1"/>
    <x v="28"/>
    <x v="331"/>
  </r>
  <r>
    <x v="1"/>
    <x v="28"/>
    <x v="332"/>
  </r>
  <r>
    <x v="1"/>
    <x v="28"/>
    <x v="333"/>
  </r>
  <r>
    <x v="1"/>
    <x v="28"/>
    <x v="334"/>
  </r>
  <r>
    <x v="1"/>
    <x v="28"/>
    <x v="335"/>
  </r>
  <r>
    <x v="1"/>
    <x v="28"/>
    <x v="336"/>
  </r>
  <r>
    <x v="1"/>
    <x v="28"/>
    <x v="337"/>
  </r>
  <r>
    <x v="1"/>
    <x v="28"/>
    <x v="338"/>
  </r>
  <r>
    <x v="1"/>
    <x v="28"/>
    <x v="339"/>
  </r>
  <r>
    <x v="1"/>
    <x v="28"/>
    <x v="340"/>
  </r>
  <r>
    <x v="1"/>
    <x v="28"/>
    <x v="341"/>
  </r>
  <r>
    <x v="1"/>
    <x v="28"/>
    <x v="342"/>
  </r>
  <r>
    <x v="1"/>
    <x v="28"/>
    <x v="343"/>
  </r>
  <r>
    <x v="1"/>
    <x v="28"/>
    <x v="344"/>
  </r>
  <r>
    <x v="1"/>
    <x v="28"/>
    <x v="345"/>
  </r>
  <r>
    <x v="1"/>
    <x v="28"/>
    <x v="346"/>
  </r>
  <r>
    <x v="1"/>
    <x v="28"/>
    <x v="347"/>
  </r>
  <r>
    <x v="1"/>
    <x v="28"/>
    <x v="348"/>
  </r>
  <r>
    <x v="1"/>
    <x v="28"/>
    <x v="349"/>
  </r>
  <r>
    <x v="1"/>
    <x v="28"/>
    <x v="350"/>
  </r>
  <r>
    <x v="1"/>
    <x v="28"/>
    <x v="351"/>
  </r>
  <r>
    <x v="1"/>
    <x v="28"/>
    <x v="352"/>
  </r>
  <r>
    <x v="1"/>
    <x v="28"/>
    <x v="353"/>
  </r>
  <r>
    <x v="1"/>
    <x v="28"/>
    <x v="354"/>
  </r>
  <r>
    <x v="1"/>
    <x v="28"/>
    <x v="355"/>
  </r>
  <r>
    <x v="1"/>
    <x v="28"/>
    <x v="356"/>
  </r>
  <r>
    <x v="1"/>
    <x v="28"/>
    <x v="357"/>
  </r>
  <r>
    <x v="1"/>
    <x v="28"/>
    <x v="358"/>
  </r>
  <r>
    <x v="1"/>
    <x v="28"/>
    <x v="359"/>
  </r>
  <r>
    <x v="1"/>
    <x v="28"/>
    <x v="360"/>
  </r>
  <r>
    <x v="1"/>
    <x v="28"/>
    <x v="361"/>
  </r>
  <r>
    <x v="1"/>
    <x v="28"/>
    <x v="362"/>
  </r>
  <r>
    <x v="1"/>
    <x v="28"/>
    <x v="363"/>
  </r>
  <r>
    <x v="1"/>
    <x v="28"/>
    <x v="364"/>
  </r>
  <r>
    <x v="1"/>
    <x v="28"/>
    <x v="365"/>
  </r>
  <r>
    <x v="1"/>
    <x v="28"/>
    <x v="366"/>
  </r>
  <r>
    <x v="1"/>
    <x v="28"/>
    <x v="367"/>
  </r>
  <r>
    <x v="1"/>
    <x v="28"/>
    <x v="368"/>
  </r>
  <r>
    <x v="1"/>
    <x v="28"/>
    <x v="369"/>
  </r>
  <r>
    <x v="1"/>
    <x v="28"/>
    <x v="370"/>
  </r>
  <r>
    <x v="1"/>
    <x v="28"/>
    <x v="371"/>
  </r>
  <r>
    <x v="1"/>
    <x v="28"/>
    <x v="372"/>
  </r>
  <r>
    <x v="1"/>
    <x v="28"/>
    <x v="373"/>
  </r>
  <r>
    <x v="1"/>
    <x v="28"/>
    <x v="374"/>
  </r>
  <r>
    <x v="1"/>
    <x v="28"/>
    <x v="375"/>
  </r>
  <r>
    <x v="1"/>
    <x v="28"/>
    <x v="376"/>
  </r>
  <r>
    <x v="1"/>
    <x v="28"/>
    <x v="377"/>
  </r>
  <r>
    <x v="1"/>
    <x v="28"/>
    <x v="378"/>
  </r>
  <r>
    <x v="1"/>
    <x v="29"/>
    <x v="379"/>
  </r>
  <r>
    <x v="1"/>
    <x v="29"/>
    <x v="380"/>
  </r>
  <r>
    <x v="1"/>
    <x v="29"/>
    <x v="381"/>
  </r>
  <r>
    <x v="1"/>
    <x v="29"/>
    <x v="382"/>
  </r>
  <r>
    <x v="1"/>
    <x v="29"/>
    <x v="383"/>
  </r>
  <r>
    <x v="1"/>
    <x v="29"/>
    <x v="384"/>
  </r>
  <r>
    <x v="1"/>
    <x v="29"/>
    <x v="385"/>
  </r>
  <r>
    <x v="1"/>
    <x v="29"/>
    <x v="386"/>
  </r>
  <r>
    <x v="1"/>
    <x v="29"/>
    <x v="387"/>
  </r>
  <r>
    <x v="1"/>
    <x v="29"/>
    <x v="388"/>
  </r>
  <r>
    <x v="1"/>
    <x v="29"/>
    <x v="389"/>
  </r>
  <r>
    <x v="1"/>
    <x v="29"/>
    <x v="390"/>
  </r>
  <r>
    <x v="1"/>
    <x v="30"/>
    <x v="391"/>
  </r>
  <r>
    <x v="1"/>
    <x v="30"/>
    <x v="392"/>
  </r>
  <r>
    <x v="1"/>
    <x v="30"/>
    <x v="393"/>
  </r>
  <r>
    <x v="1"/>
    <x v="30"/>
    <x v="394"/>
  </r>
  <r>
    <x v="1"/>
    <x v="30"/>
    <x v="395"/>
  </r>
  <r>
    <x v="1"/>
    <x v="30"/>
    <x v="396"/>
  </r>
  <r>
    <x v="1"/>
    <x v="30"/>
    <x v="397"/>
  </r>
  <r>
    <x v="1"/>
    <x v="30"/>
    <x v="398"/>
  </r>
  <r>
    <x v="1"/>
    <x v="30"/>
    <x v="399"/>
  </r>
  <r>
    <x v="1"/>
    <x v="30"/>
    <x v="400"/>
  </r>
  <r>
    <x v="1"/>
    <x v="30"/>
    <x v="401"/>
  </r>
  <r>
    <x v="1"/>
    <x v="30"/>
    <x v="402"/>
  </r>
  <r>
    <x v="1"/>
    <x v="30"/>
    <x v="403"/>
  </r>
  <r>
    <x v="1"/>
    <x v="30"/>
    <x v="404"/>
  </r>
  <r>
    <x v="1"/>
    <x v="30"/>
    <x v="405"/>
  </r>
  <r>
    <x v="1"/>
    <x v="30"/>
    <x v="406"/>
  </r>
  <r>
    <x v="1"/>
    <x v="31"/>
    <x v="407"/>
  </r>
  <r>
    <x v="1"/>
    <x v="32"/>
    <x v="408"/>
  </r>
  <r>
    <x v="1"/>
    <x v="32"/>
    <x v="409"/>
  </r>
  <r>
    <x v="1"/>
    <x v="32"/>
    <x v="410"/>
  </r>
  <r>
    <x v="1"/>
    <x v="32"/>
    <x v="411"/>
  </r>
  <r>
    <x v="1"/>
    <x v="32"/>
    <x v="412"/>
  </r>
  <r>
    <x v="1"/>
    <x v="32"/>
    <x v="413"/>
  </r>
  <r>
    <x v="1"/>
    <x v="32"/>
    <x v="414"/>
  </r>
  <r>
    <x v="1"/>
    <x v="32"/>
    <x v="415"/>
  </r>
  <r>
    <x v="1"/>
    <x v="32"/>
    <x v="416"/>
  </r>
  <r>
    <x v="1"/>
    <x v="32"/>
    <x v="417"/>
  </r>
  <r>
    <x v="1"/>
    <x v="32"/>
    <x v="418"/>
  </r>
  <r>
    <x v="1"/>
    <x v="32"/>
    <x v="419"/>
  </r>
  <r>
    <x v="1"/>
    <x v="32"/>
    <x v="420"/>
  </r>
  <r>
    <x v="1"/>
    <x v="32"/>
    <x v="421"/>
  </r>
  <r>
    <x v="1"/>
    <x v="32"/>
    <x v="422"/>
  </r>
  <r>
    <x v="1"/>
    <x v="32"/>
    <x v="423"/>
  </r>
  <r>
    <x v="1"/>
    <x v="32"/>
    <x v="424"/>
  </r>
  <r>
    <x v="1"/>
    <x v="32"/>
    <x v="425"/>
  </r>
  <r>
    <x v="1"/>
    <x v="32"/>
    <x v="426"/>
  </r>
  <r>
    <x v="1"/>
    <x v="32"/>
    <x v="427"/>
  </r>
  <r>
    <x v="1"/>
    <x v="32"/>
    <x v="428"/>
  </r>
  <r>
    <x v="1"/>
    <x v="32"/>
    <x v="429"/>
  </r>
  <r>
    <x v="1"/>
    <x v="32"/>
    <x v="430"/>
  </r>
  <r>
    <x v="1"/>
    <x v="32"/>
    <x v="431"/>
  </r>
  <r>
    <x v="1"/>
    <x v="32"/>
    <x v="432"/>
  </r>
  <r>
    <x v="1"/>
    <x v="32"/>
    <x v="433"/>
  </r>
  <r>
    <x v="1"/>
    <x v="32"/>
    <x v="434"/>
  </r>
  <r>
    <x v="1"/>
    <x v="32"/>
    <x v="435"/>
  </r>
  <r>
    <x v="1"/>
    <x v="32"/>
    <x v="436"/>
  </r>
  <r>
    <x v="1"/>
    <x v="32"/>
    <x v="437"/>
  </r>
  <r>
    <x v="1"/>
    <x v="32"/>
    <x v="438"/>
  </r>
  <r>
    <x v="1"/>
    <x v="32"/>
    <x v="439"/>
  </r>
  <r>
    <x v="1"/>
    <x v="32"/>
    <x v="440"/>
  </r>
  <r>
    <x v="1"/>
    <x v="32"/>
    <x v="441"/>
  </r>
  <r>
    <x v="1"/>
    <x v="32"/>
    <x v="442"/>
  </r>
  <r>
    <x v="1"/>
    <x v="32"/>
    <x v="443"/>
  </r>
  <r>
    <x v="1"/>
    <x v="32"/>
    <x v="444"/>
  </r>
  <r>
    <x v="1"/>
    <x v="32"/>
    <x v="445"/>
  </r>
  <r>
    <x v="1"/>
    <x v="32"/>
    <x v="446"/>
  </r>
  <r>
    <x v="1"/>
    <x v="32"/>
    <x v="447"/>
  </r>
  <r>
    <x v="1"/>
    <x v="32"/>
    <x v="448"/>
  </r>
  <r>
    <x v="1"/>
    <x v="32"/>
    <x v="449"/>
  </r>
  <r>
    <x v="1"/>
    <x v="32"/>
    <x v="450"/>
  </r>
  <r>
    <x v="1"/>
    <x v="32"/>
    <x v="451"/>
  </r>
  <r>
    <x v="1"/>
    <x v="32"/>
    <x v="452"/>
  </r>
  <r>
    <x v="1"/>
    <x v="33"/>
    <x v="453"/>
  </r>
  <r>
    <x v="1"/>
    <x v="33"/>
    <x v="454"/>
  </r>
  <r>
    <x v="1"/>
    <x v="33"/>
    <x v="455"/>
  </r>
  <r>
    <x v="1"/>
    <x v="33"/>
    <x v="456"/>
  </r>
  <r>
    <x v="1"/>
    <x v="33"/>
    <x v="457"/>
  </r>
  <r>
    <x v="1"/>
    <x v="33"/>
    <x v="458"/>
  </r>
  <r>
    <x v="1"/>
    <x v="33"/>
    <x v="459"/>
  </r>
  <r>
    <x v="1"/>
    <x v="33"/>
    <x v="460"/>
  </r>
  <r>
    <x v="1"/>
    <x v="33"/>
    <x v="461"/>
  </r>
  <r>
    <x v="1"/>
    <x v="33"/>
    <x v="462"/>
  </r>
  <r>
    <x v="1"/>
    <x v="33"/>
    <x v="463"/>
  </r>
  <r>
    <x v="1"/>
    <x v="33"/>
    <x v="464"/>
  </r>
  <r>
    <x v="1"/>
    <x v="33"/>
    <x v="465"/>
  </r>
  <r>
    <x v="1"/>
    <x v="33"/>
    <x v="466"/>
  </r>
  <r>
    <x v="1"/>
    <x v="33"/>
    <x v="467"/>
  </r>
  <r>
    <x v="1"/>
    <x v="33"/>
    <x v="468"/>
  </r>
  <r>
    <x v="1"/>
    <x v="33"/>
    <x v="469"/>
  </r>
  <r>
    <x v="1"/>
    <x v="33"/>
    <x v="470"/>
  </r>
  <r>
    <x v="1"/>
    <x v="33"/>
    <x v="471"/>
  </r>
  <r>
    <x v="1"/>
    <x v="33"/>
    <x v="472"/>
  </r>
  <r>
    <x v="1"/>
    <x v="33"/>
    <x v="473"/>
  </r>
  <r>
    <x v="1"/>
    <x v="33"/>
    <x v="474"/>
  </r>
  <r>
    <x v="1"/>
    <x v="33"/>
    <x v="475"/>
  </r>
  <r>
    <x v="1"/>
    <x v="33"/>
    <x v="476"/>
  </r>
  <r>
    <x v="1"/>
    <x v="33"/>
    <x v="477"/>
  </r>
  <r>
    <x v="1"/>
    <x v="33"/>
    <x v="478"/>
  </r>
  <r>
    <x v="2"/>
    <x v="34"/>
    <x v="479"/>
  </r>
  <r>
    <x v="2"/>
    <x v="34"/>
    <x v="480"/>
  </r>
  <r>
    <x v="2"/>
    <x v="34"/>
    <x v="481"/>
  </r>
  <r>
    <x v="2"/>
    <x v="34"/>
    <x v="482"/>
  </r>
  <r>
    <x v="2"/>
    <x v="35"/>
    <x v="483"/>
  </r>
  <r>
    <x v="2"/>
    <x v="35"/>
    <x v="484"/>
  </r>
  <r>
    <x v="2"/>
    <x v="35"/>
    <x v="485"/>
  </r>
  <r>
    <x v="2"/>
    <x v="35"/>
    <x v="486"/>
  </r>
  <r>
    <x v="2"/>
    <x v="35"/>
    <x v="487"/>
  </r>
  <r>
    <x v="2"/>
    <x v="35"/>
    <x v="488"/>
  </r>
  <r>
    <x v="2"/>
    <x v="35"/>
    <x v="489"/>
  </r>
  <r>
    <x v="2"/>
    <x v="35"/>
    <x v="490"/>
  </r>
  <r>
    <x v="2"/>
    <x v="35"/>
    <x v="491"/>
  </r>
  <r>
    <x v="2"/>
    <x v="35"/>
    <x v="492"/>
  </r>
  <r>
    <x v="2"/>
    <x v="35"/>
    <x v="493"/>
  </r>
  <r>
    <x v="2"/>
    <x v="36"/>
    <x v="494"/>
  </r>
  <r>
    <x v="2"/>
    <x v="36"/>
    <x v="495"/>
  </r>
  <r>
    <x v="2"/>
    <x v="36"/>
    <x v="496"/>
  </r>
  <r>
    <x v="2"/>
    <x v="36"/>
    <x v="497"/>
  </r>
  <r>
    <x v="2"/>
    <x v="36"/>
    <x v="498"/>
  </r>
  <r>
    <x v="2"/>
    <x v="36"/>
    <x v="499"/>
  </r>
  <r>
    <x v="2"/>
    <x v="36"/>
    <x v="500"/>
  </r>
  <r>
    <x v="2"/>
    <x v="36"/>
    <x v="501"/>
  </r>
  <r>
    <x v="2"/>
    <x v="36"/>
    <x v="502"/>
  </r>
  <r>
    <x v="2"/>
    <x v="36"/>
    <x v="503"/>
  </r>
  <r>
    <x v="2"/>
    <x v="36"/>
    <x v="504"/>
  </r>
  <r>
    <x v="2"/>
    <x v="36"/>
    <x v="505"/>
  </r>
  <r>
    <x v="2"/>
    <x v="36"/>
    <x v="506"/>
  </r>
  <r>
    <x v="2"/>
    <x v="36"/>
    <x v="507"/>
  </r>
  <r>
    <x v="2"/>
    <x v="36"/>
    <x v="508"/>
  </r>
  <r>
    <x v="2"/>
    <x v="36"/>
    <x v="509"/>
  </r>
  <r>
    <x v="2"/>
    <x v="36"/>
    <x v="510"/>
  </r>
  <r>
    <x v="2"/>
    <x v="36"/>
    <x v="511"/>
  </r>
  <r>
    <x v="2"/>
    <x v="37"/>
    <x v="512"/>
  </r>
  <r>
    <x v="2"/>
    <x v="37"/>
    <x v="513"/>
  </r>
  <r>
    <x v="2"/>
    <x v="37"/>
    <x v="514"/>
  </r>
  <r>
    <x v="2"/>
    <x v="38"/>
    <x v="515"/>
  </r>
  <r>
    <x v="2"/>
    <x v="38"/>
    <x v="516"/>
  </r>
  <r>
    <x v="2"/>
    <x v="38"/>
    <x v="517"/>
  </r>
  <r>
    <x v="2"/>
    <x v="38"/>
    <x v="518"/>
  </r>
  <r>
    <x v="2"/>
    <x v="38"/>
    <x v="519"/>
  </r>
  <r>
    <x v="2"/>
    <x v="38"/>
    <x v="520"/>
  </r>
  <r>
    <x v="2"/>
    <x v="38"/>
    <x v="521"/>
  </r>
  <r>
    <x v="2"/>
    <x v="38"/>
    <x v="522"/>
  </r>
  <r>
    <x v="2"/>
    <x v="38"/>
    <x v="523"/>
  </r>
  <r>
    <x v="2"/>
    <x v="38"/>
    <x v="524"/>
  </r>
  <r>
    <x v="2"/>
    <x v="39"/>
    <x v="525"/>
  </r>
  <r>
    <x v="2"/>
    <x v="39"/>
    <x v="526"/>
  </r>
  <r>
    <x v="2"/>
    <x v="39"/>
    <x v="527"/>
  </r>
  <r>
    <x v="2"/>
    <x v="39"/>
    <x v="528"/>
  </r>
  <r>
    <x v="2"/>
    <x v="39"/>
    <x v="529"/>
  </r>
  <r>
    <x v="2"/>
    <x v="39"/>
    <x v="530"/>
  </r>
  <r>
    <x v="2"/>
    <x v="39"/>
    <x v="531"/>
  </r>
  <r>
    <x v="2"/>
    <x v="39"/>
    <x v="532"/>
  </r>
  <r>
    <x v="2"/>
    <x v="39"/>
    <x v="533"/>
  </r>
  <r>
    <x v="2"/>
    <x v="39"/>
    <x v="534"/>
  </r>
  <r>
    <x v="2"/>
    <x v="39"/>
    <x v="534"/>
  </r>
  <r>
    <x v="2"/>
    <x v="39"/>
    <x v="535"/>
  </r>
  <r>
    <x v="2"/>
    <x v="39"/>
    <x v="535"/>
  </r>
  <r>
    <x v="2"/>
    <x v="39"/>
    <x v="536"/>
  </r>
  <r>
    <x v="2"/>
    <x v="39"/>
    <x v="537"/>
  </r>
  <r>
    <x v="2"/>
    <x v="39"/>
    <x v="538"/>
  </r>
  <r>
    <x v="2"/>
    <x v="39"/>
    <x v="539"/>
  </r>
  <r>
    <x v="2"/>
    <x v="40"/>
    <x v="540"/>
  </r>
  <r>
    <x v="2"/>
    <x v="40"/>
    <x v="541"/>
  </r>
  <r>
    <x v="2"/>
    <x v="40"/>
    <x v="542"/>
  </r>
  <r>
    <x v="2"/>
    <x v="40"/>
    <x v="543"/>
  </r>
  <r>
    <x v="2"/>
    <x v="40"/>
    <x v="544"/>
  </r>
  <r>
    <x v="2"/>
    <x v="40"/>
    <x v="545"/>
  </r>
  <r>
    <x v="2"/>
    <x v="41"/>
    <x v="546"/>
  </r>
  <r>
    <x v="2"/>
    <x v="41"/>
    <x v="547"/>
  </r>
  <r>
    <x v="2"/>
    <x v="41"/>
    <x v="548"/>
  </r>
  <r>
    <x v="2"/>
    <x v="41"/>
    <x v="549"/>
  </r>
  <r>
    <x v="2"/>
    <x v="41"/>
    <x v="550"/>
  </r>
  <r>
    <x v="2"/>
    <x v="41"/>
    <x v="551"/>
  </r>
  <r>
    <x v="2"/>
    <x v="41"/>
    <x v="552"/>
  </r>
  <r>
    <x v="2"/>
    <x v="41"/>
    <x v="553"/>
  </r>
  <r>
    <x v="2"/>
    <x v="41"/>
    <x v="554"/>
  </r>
  <r>
    <x v="2"/>
    <x v="41"/>
    <x v="555"/>
  </r>
  <r>
    <x v="2"/>
    <x v="41"/>
    <x v="556"/>
  </r>
  <r>
    <x v="2"/>
    <x v="41"/>
    <x v="557"/>
  </r>
  <r>
    <x v="2"/>
    <x v="41"/>
    <x v="558"/>
  </r>
  <r>
    <x v="2"/>
    <x v="41"/>
    <x v="559"/>
  </r>
  <r>
    <x v="2"/>
    <x v="41"/>
    <x v="560"/>
  </r>
  <r>
    <x v="2"/>
    <x v="42"/>
    <x v="561"/>
  </r>
  <r>
    <x v="2"/>
    <x v="42"/>
    <x v="562"/>
  </r>
  <r>
    <x v="2"/>
    <x v="42"/>
    <x v="563"/>
  </r>
  <r>
    <x v="2"/>
    <x v="42"/>
    <x v="564"/>
  </r>
  <r>
    <x v="2"/>
    <x v="42"/>
    <x v="565"/>
  </r>
  <r>
    <x v="2"/>
    <x v="42"/>
    <x v="566"/>
  </r>
  <r>
    <x v="2"/>
    <x v="42"/>
    <x v="567"/>
  </r>
  <r>
    <x v="2"/>
    <x v="42"/>
    <x v="568"/>
  </r>
  <r>
    <x v="2"/>
    <x v="42"/>
    <x v="569"/>
  </r>
  <r>
    <x v="2"/>
    <x v="42"/>
    <x v="570"/>
  </r>
  <r>
    <x v="2"/>
    <x v="43"/>
    <x v="571"/>
  </r>
  <r>
    <x v="2"/>
    <x v="43"/>
    <x v="572"/>
  </r>
  <r>
    <x v="3"/>
    <x v="44"/>
    <x v="573"/>
  </r>
  <r>
    <x v="3"/>
    <x v="44"/>
    <x v="574"/>
  </r>
  <r>
    <x v="3"/>
    <x v="44"/>
    <x v="575"/>
  </r>
  <r>
    <x v="3"/>
    <x v="44"/>
    <x v="576"/>
  </r>
  <r>
    <x v="3"/>
    <x v="44"/>
    <x v="577"/>
  </r>
  <r>
    <x v="3"/>
    <x v="44"/>
    <x v="578"/>
  </r>
  <r>
    <x v="3"/>
    <x v="45"/>
    <x v="579"/>
  </r>
  <r>
    <x v="3"/>
    <x v="45"/>
    <x v="580"/>
  </r>
  <r>
    <x v="3"/>
    <x v="46"/>
    <x v="581"/>
  </r>
  <r>
    <x v="3"/>
    <x v="46"/>
    <x v="582"/>
  </r>
  <r>
    <x v="3"/>
    <x v="46"/>
    <x v="583"/>
  </r>
  <r>
    <x v="3"/>
    <x v="46"/>
    <x v="584"/>
  </r>
  <r>
    <x v="3"/>
    <x v="46"/>
    <x v="585"/>
  </r>
  <r>
    <x v="3"/>
    <x v="46"/>
    <x v="586"/>
  </r>
  <r>
    <x v="3"/>
    <x v="46"/>
    <x v="587"/>
  </r>
  <r>
    <x v="3"/>
    <x v="46"/>
    <x v="588"/>
  </r>
  <r>
    <x v="3"/>
    <x v="46"/>
    <x v="589"/>
  </r>
  <r>
    <x v="3"/>
    <x v="46"/>
    <x v="590"/>
  </r>
  <r>
    <x v="3"/>
    <x v="46"/>
    <x v="591"/>
  </r>
  <r>
    <x v="3"/>
    <x v="46"/>
    <x v="592"/>
  </r>
  <r>
    <x v="3"/>
    <x v="47"/>
    <x v="593"/>
  </r>
  <r>
    <x v="3"/>
    <x v="47"/>
    <x v="594"/>
  </r>
  <r>
    <x v="3"/>
    <x v="48"/>
    <x v="595"/>
  </r>
  <r>
    <x v="3"/>
    <x v="48"/>
    <x v="596"/>
  </r>
  <r>
    <x v="3"/>
    <x v="48"/>
    <x v="597"/>
  </r>
  <r>
    <x v="3"/>
    <x v="48"/>
    <x v="598"/>
  </r>
  <r>
    <x v="3"/>
    <x v="48"/>
    <x v="599"/>
  </r>
  <r>
    <x v="3"/>
    <x v="48"/>
    <x v="600"/>
  </r>
  <r>
    <x v="3"/>
    <x v="48"/>
    <x v="601"/>
  </r>
  <r>
    <x v="3"/>
    <x v="49"/>
    <x v="602"/>
  </r>
  <r>
    <x v="3"/>
    <x v="49"/>
    <x v="603"/>
  </r>
  <r>
    <x v="3"/>
    <x v="49"/>
    <x v="604"/>
  </r>
  <r>
    <x v="3"/>
    <x v="49"/>
    <x v="605"/>
  </r>
  <r>
    <x v="3"/>
    <x v="50"/>
    <x v="606"/>
  </r>
  <r>
    <x v="3"/>
    <x v="50"/>
    <x v="607"/>
  </r>
  <r>
    <x v="3"/>
    <x v="50"/>
    <x v="608"/>
  </r>
  <r>
    <x v="3"/>
    <x v="50"/>
    <x v="609"/>
  </r>
  <r>
    <x v="3"/>
    <x v="51"/>
    <x v="610"/>
  </r>
  <r>
    <x v="3"/>
    <x v="51"/>
    <x v="611"/>
  </r>
  <r>
    <x v="3"/>
    <x v="51"/>
    <x v="612"/>
  </r>
  <r>
    <x v="3"/>
    <x v="52"/>
    <x v="613"/>
  </r>
  <r>
    <x v="3"/>
    <x v="52"/>
    <x v="614"/>
  </r>
  <r>
    <x v="3"/>
    <x v="52"/>
    <x v="615"/>
  </r>
  <r>
    <x v="3"/>
    <x v="52"/>
    <x v="616"/>
  </r>
  <r>
    <x v="3"/>
    <x v="53"/>
    <x v="617"/>
  </r>
  <r>
    <x v="3"/>
    <x v="53"/>
    <x v="618"/>
  </r>
  <r>
    <x v="3"/>
    <x v="53"/>
    <x v="619"/>
  </r>
  <r>
    <x v="3"/>
    <x v="53"/>
    <x v="620"/>
  </r>
  <r>
    <x v="3"/>
    <x v="54"/>
    <x v="621"/>
  </r>
  <r>
    <x v="3"/>
    <x v="54"/>
    <x v="622"/>
  </r>
  <r>
    <x v="3"/>
    <x v="54"/>
    <x v="623"/>
  </r>
  <r>
    <x v="3"/>
    <x v="54"/>
    <x v="624"/>
  </r>
  <r>
    <x v="3"/>
    <x v="54"/>
    <x v="625"/>
  </r>
  <r>
    <x v="3"/>
    <x v="54"/>
    <x v="626"/>
  </r>
  <r>
    <x v="3"/>
    <x v="54"/>
    <x v="627"/>
  </r>
  <r>
    <x v="3"/>
    <x v="54"/>
    <x v="628"/>
  </r>
  <r>
    <x v="3"/>
    <x v="54"/>
    <x v="629"/>
  </r>
  <r>
    <x v="3"/>
    <x v="54"/>
    <x v="630"/>
  </r>
  <r>
    <x v="3"/>
    <x v="54"/>
    <x v="631"/>
  </r>
  <r>
    <x v="3"/>
    <x v="54"/>
    <x v="632"/>
  </r>
  <r>
    <x v="3"/>
    <x v="54"/>
    <x v="633"/>
  </r>
  <r>
    <x v="3"/>
    <x v="55"/>
    <x v="634"/>
  </r>
  <r>
    <x v="3"/>
    <x v="55"/>
    <x v="635"/>
  </r>
  <r>
    <x v="3"/>
    <x v="55"/>
    <x v="636"/>
  </r>
  <r>
    <x v="3"/>
    <x v="55"/>
    <x v="637"/>
  </r>
  <r>
    <x v="3"/>
    <x v="55"/>
    <x v="638"/>
  </r>
  <r>
    <x v="3"/>
    <x v="55"/>
    <x v="639"/>
  </r>
  <r>
    <x v="3"/>
    <x v="55"/>
    <x v="640"/>
  </r>
  <r>
    <x v="3"/>
    <x v="55"/>
    <x v="641"/>
  </r>
  <r>
    <x v="3"/>
    <x v="55"/>
    <x v="642"/>
  </r>
  <r>
    <x v="3"/>
    <x v="56"/>
    <x v="643"/>
  </r>
  <r>
    <x v="3"/>
    <x v="56"/>
    <x v="644"/>
  </r>
  <r>
    <x v="3"/>
    <x v="56"/>
    <x v="645"/>
  </r>
  <r>
    <x v="3"/>
    <x v="56"/>
    <x v="646"/>
  </r>
  <r>
    <x v="3"/>
    <x v="56"/>
    <x v="647"/>
  </r>
  <r>
    <x v="3"/>
    <x v="57"/>
    <x v="648"/>
  </r>
  <r>
    <x v="3"/>
    <x v="57"/>
    <x v="649"/>
  </r>
  <r>
    <x v="3"/>
    <x v="57"/>
    <x v="650"/>
  </r>
  <r>
    <x v="3"/>
    <x v="58"/>
    <x v="651"/>
  </r>
  <r>
    <x v="3"/>
    <x v="58"/>
    <x v="652"/>
  </r>
  <r>
    <x v="4"/>
    <x v="59"/>
    <x v="653"/>
  </r>
  <r>
    <x v="4"/>
    <x v="59"/>
    <x v="654"/>
  </r>
  <r>
    <x v="4"/>
    <x v="59"/>
    <x v="655"/>
  </r>
  <r>
    <x v="4"/>
    <x v="59"/>
    <x v="656"/>
  </r>
  <r>
    <x v="4"/>
    <x v="59"/>
    <x v="657"/>
  </r>
  <r>
    <x v="4"/>
    <x v="59"/>
    <x v="658"/>
  </r>
  <r>
    <x v="4"/>
    <x v="59"/>
    <x v="659"/>
  </r>
  <r>
    <x v="4"/>
    <x v="59"/>
    <x v="660"/>
  </r>
  <r>
    <x v="4"/>
    <x v="59"/>
    <x v="661"/>
  </r>
  <r>
    <x v="4"/>
    <x v="60"/>
    <x v="662"/>
  </r>
  <r>
    <x v="4"/>
    <x v="60"/>
    <x v="663"/>
  </r>
  <r>
    <x v="4"/>
    <x v="60"/>
    <x v="664"/>
  </r>
  <r>
    <x v="4"/>
    <x v="60"/>
    <x v="665"/>
  </r>
  <r>
    <x v="4"/>
    <x v="60"/>
    <x v="666"/>
  </r>
  <r>
    <x v="4"/>
    <x v="60"/>
    <x v="667"/>
  </r>
  <r>
    <x v="4"/>
    <x v="60"/>
    <x v="668"/>
  </r>
  <r>
    <x v="4"/>
    <x v="60"/>
    <x v="669"/>
  </r>
  <r>
    <x v="4"/>
    <x v="60"/>
    <x v="670"/>
  </r>
  <r>
    <x v="4"/>
    <x v="61"/>
    <x v="671"/>
  </r>
  <r>
    <x v="4"/>
    <x v="61"/>
    <x v="672"/>
  </r>
  <r>
    <x v="4"/>
    <x v="61"/>
    <x v="673"/>
  </r>
  <r>
    <x v="4"/>
    <x v="62"/>
    <x v="674"/>
  </r>
  <r>
    <x v="4"/>
    <x v="63"/>
    <x v="675"/>
  </r>
  <r>
    <x v="5"/>
    <x v="64"/>
    <x v="676"/>
  </r>
  <r>
    <x v="5"/>
    <x v="65"/>
    <x v="677"/>
  </r>
  <r>
    <x v="5"/>
    <x v="66"/>
    <x v="678"/>
  </r>
  <r>
    <x v="5"/>
    <x v="66"/>
    <x v="679"/>
  </r>
  <r>
    <x v="5"/>
    <x v="66"/>
    <x v="680"/>
  </r>
  <r>
    <x v="5"/>
    <x v="67"/>
    <x v="681"/>
  </r>
  <r>
    <x v="5"/>
    <x v="67"/>
    <x v="682"/>
  </r>
  <r>
    <x v="5"/>
    <x v="67"/>
    <x v="683"/>
  </r>
  <r>
    <x v="5"/>
    <x v="67"/>
    <x v="684"/>
  </r>
  <r>
    <x v="5"/>
    <x v="68"/>
    <x v="685"/>
  </r>
  <r>
    <x v="5"/>
    <x v="69"/>
    <x v="686"/>
  </r>
  <r>
    <x v="5"/>
    <x v="70"/>
    <x v="687"/>
  </r>
  <r>
    <x v="5"/>
    <x v="71"/>
    <x v="688"/>
  </r>
  <r>
    <x v="5"/>
    <x v="72"/>
    <x v="689"/>
  </r>
  <r>
    <x v="5"/>
    <x v="72"/>
    <x v="690"/>
  </r>
  <r>
    <x v="5"/>
    <x v="72"/>
    <x v="691"/>
  </r>
  <r>
    <x v="5"/>
    <x v="72"/>
    <x v="692"/>
  </r>
  <r>
    <x v="5"/>
    <x v="72"/>
    <x v="693"/>
  </r>
  <r>
    <x v="5"/>
    <x v="72"/>
    <x v="694"/>
  </r>
  <r>
    <x v="5"/>
    <x v="72"/>
    <x v="695"/>
  </r>
  <r>
    <x v="5"/>
    <x v="72"/>
    <x v="696"/>
  </r>
  <r>
    <x v="5"/>
    <x v="72"/>
    <x v="697"/>
  </r>
  <r>
    <x v="5"/>
    <x v="72"/>
    <x v="698"/>
  </r>
  <r>
    <x v="5"/>
    <x v="72"/>
    <x v="699"/>
  </r>
  <r>
    <x v="5"/>
    <x v="72"/>
    <x v="700"/>
  </r>
  <r>
    <x v="5"/>
    <x v="73"/>
    <x v="701"/>
  </r>
  <r>
    <x v="5"/>
    <x v="74"/>
    <x v="702"/>
  </r>
  <r>
    <x v="5"/>
    <x v="75"/>
    <x v="703"/>
  </r>
  <r>
    <x v="5"/>
    <x v="75"/>
    <x v="704"/>
  </r>
  <r>
    <x v="5"/>
    <x v="75"/>
    <x v="705"/>
  </r>
  <r>
    <x v="5"/>
    <x v="75"/>
    <x v="706"/>
  </r>
  <r>
    <x v="5"/>
    <x v="75"/>
    <x v="707"/>
  </r>
  <r>
    <x v="5"/>
    <x v="75"/>
    <x v="708"/>
  </r>
  <r>
    <x v="5"/>
    <x v="75"/>
    <x v="709"/>
  </r>
  <r>
    <x v="5"/>
    <x v="75"/>
    <x v="710"/>
  </r>
  <r>
    <x v="5"/>
    <x v="75"/>
    <x v="710"/>
  </r>
  <r>
    <x v="5"/>
    <x v="75"/>
    <x v="711"/>
  </r>
  <r>
    <x v="5"/>
    <x v="75"/>
    <x v="711"/>
  </r>
  <r>
    <x v="5"/>
    <x v="76"/>
    <x v="712"/>
  </r>
  <r>
    <x v="6"/>
    <x v="77"/>
    <x v="713"/>
  </r>
  <r>
    <x v="6"/>
    <x v="78"/>
    <x v="714"/>
  </r>
  <r>
    <x v="6"/>
    <x v="78"/>
    <x v="715"/>
  </r>
  <r>
    <x v="6"/>
    <x v="78"/>
    <x v="716"/>
  </r>
  <r>
    <x v="6"/>
    <x v="78"/>
    <x v="717"/>
  </r>
  <r>
    <x v="6"/>
    <x v="78"/>
    <x v="718"/>
  </r>
  <r>
    <x v="6"/>
    <x v="78"/>
    <x v="719"/>
  </r>
  <r>
    <x v="6"/>
    <x v="78"/>
    <x v="720"/>
  </r>
  <r>
    <x v="6"/>
    <x v="78"/>
    <x v="721"/>
  </r>
  <r>
    <x v="6"/>
    <x v="78"/>
    <x v="722"/>
  </r>
  <r>
    <x v="6"/>
    <x v="78"/>
    <x v="723"/>
  </r>
  <r>
    <x v="6"/>
    <x v="78"/>
    <x v="724"/>
  </r>
  <r>
    <x v="6"/>
    <x v="78"/>
    <x v="725"/>
  </r>
  <r>
    <x v="6"/>
    <x v="78"/>
    <x v="726"/>
  </r>
  <r>
    <x v="6"/>
    <x v="78"/>
    <x v="727"/>
  </r>
  <r>
    <x v="6"/>
    <x v="79"/>
    <x v="728"/>
  </r>
  <r>
    <x v="6"/>
    <x v="79"/>
    <x v="729"/>
  </r>
  <r>
    <x v="6"/>
    <x v="79"/>
    <x v="730"/>
  </r>
  <r>
    <x v="6"/>
    <x v="79"/>
    <x v="731"/>
  </r>
  <r>
    <x v="6"/>
    <x v="79"/>
    <x v="732"/>
  </r>
  <r>
    <x v="6"/>
    <x v="79"/>
    <x v="733"/>
  </r>
  <r>
    <x v="6"/>
    <x v="79"/>
    <x v="734"/>
  </r>
  <r>
    <x v="6"/>
    <x v="79"/>
    <x v="735"/>
  </r>
  <r>
    <x v="6"/>
    <x v="79"/>
    <x v="736"/>
  </r>
  <r>
    <x v="6"/>
    <x v="79"/>
    <x v="737"/>
  </r>
  <r>
    <x v="6"/>
    <x v="79"/>
    <x v="738"/>
  </r>
  <r>
    <x v="6"/>
    <x v="79"/>
    <x v="739"/>
  </r>
  <r>
    <x v="6"/>
    <x v="79"/>
    <x v="740"/>
  </r>
  <r>
    <x v="6"/>
    <x v="80"/>
    <x v="741"/>
  </r>
  <r>
    <x v="6"/>
    <x v="80"/>
    <x v="742"/>
  </r>
  <r>
    <x v="6"/>
    <x v="80"/>
    <x v="743"/>
  </r>
  <r>
    <x v="6"/>
    <x v="80"/>
    <x v="744"/>
  </r>
  <r>
    <x v="6"/>
    <x v="80"/>
    <x v="745"/>
  </r>
  <r>
    <x v="6"/>
    <x v="80"/>
    <x v="746"/>
  </r>
  <r>
    <x v="6"/>
    <x v="80"/>
    <x v="747"/>
  </r>
  <r>
    <x v="6"/>
    <x v="80"/>
    <x v="748"/>
  </r>
  <r>
    <x v="6"/>
    <x v="80"/>
    <x v="749"/>
  </r>
  <r>
    <x v="6"/>
    <x v="80"/>
    <x v="750"/>
  </r>
  <r>
    <x v="6"/>
    <x v="80"/>
    <x v="751"/>
  </r>
  <r>
    <x v="6"/>
    <x v="80"/>
    <x v="752"/>
  </r>
  <r>
    <x v="6"/>
    <x v="80"/>
    <x v="753"/>
  </r>
  <r>
    <x v="6"/>
    <x v="80"/>
    <x v="754"/>
  </r>
  <r>
    <x v="6"/>
    <x v="80"/>
    <x v="755"/>
  </r>
  <r>
    <x v="6"/>
    <x v="80"/>
    <x v="756"/>
  </r>
  <r>
    <x v="6"/>
    <x v="80"/>
    <x v="757"/>
  </r>
  <r>
    <x v="6"/>
    <x v="80"/>
    <x v="758"/>
  </r>
  <r>
    <x v="6"/>
    <x v="80"/>
    <x v="759"/>
  </r>
  <r>
    <x v="6"/>
    <x v="80"/>
    <x v="760"/>
  </r>
  <r>
    <x v="6"/>
    <x v="80"/>
    <x v="761"/>
  </r>
  <r>
    <x v="6"/>
    <x v="80"/>
    <x v="762"/>
  </r>
  <r>
    <x v="6"/>
    <x v="80"/>
    <x v="763"/>
  </r>
  <r>
    <x v="6"/>
    <x v="80"/>
    <x v="764"/>
  </r>
  <r>
    <x v="6"/>
    <x v="80"/>
    <x v="765"/>
  </r>
  <r>
    <x v="6"/>
    <x v="80"/>
    <x v="766"/>
  </r>
  <r>
    <x v="6"/>
    <x v="80"/>
    <x v="767"/>
  </r>
  <r>
    <x v="6"/>
    <x v="80"/>
    <x v="768"/>
  </r>
  <r>
    <x v="6"/>
    <x v="80"/>
    <x v="769"/>
  </r>
  <r>
    <x v="6"/>
    <x v="80"/>
    <x v="770"/>
  </r>
  <r>
    <x v="6"/>
    <x v="80"/>
    <x v="771"/>
  </r>
  <r>
    <x v="6"/>
    <x v="80"/>
    <x v="772"/>
  </r>
  <r>
    <x v="6"/>
    <x v="80"/>
    <x v="773"/>
  </r>
  <r>
    <x v="6"/>
    <x v="80"/>
    <x v="774"/>
  </r>
  <r>
    <x v="6"/>
    <x v="80"/>
    <x v="775"/>
  </r>
  <r>
    <x v="6"/>
    <x v="80"/>
    <x v="776"/>
  </r>
  <r>
    <x v="6"/>
    <x v="80"/>
    <x v="777"/>
  </r>
  <r>
    <x v="6"/>
    <x v="80"/>
    <x v="778"/>
  </r>
  <r>
    <x v="6"/>
    <x v="80"/>
    <x v="779"/>
  </r>
  <r>
    <x v="6"/>
    <x v="80"/>
    <x v="780"/>
  </r>
  <r>
    <x v="6"/>
    <x v="80"/>
    <x v="781"/>
  </r>
  <r>
    <x v="6"/>
    <x v="80"/>
    <x v="782"/>
  </r>
  <r>
    <x v="6"/>
    <x v="80"/>
    <x v="783"/>
  </r>
  <r>
    <x v="6"/>
    <x v="80"/>
    <x v="784"/>
  </r>
  <r>
    <x v="6"/>
    <x v="80"/>
    <x v="785"/>
  </r>
  <r>
    <x v="6"/>
    <x v="80"/>
    <x v="786"/>
  </r>
  <r>
    <x v="6"/>
    <x v="80"/>
    <x v="787"/>
  </r>
  <r>
    <x v="6"/>
    <x v="80"/>
    <x v="788"/>
  </r>
  <r>
    <x v="6"/>
    <x v="80"/>
    <x v="789"/>
  </r>
  <r>
    <x v="6"/>
    <x v="81"/>
    <x v="790"/>
  </r>
  <r>
    <x v="6"/>
    <x v="81"/>
    <x v="791"/>
  </r>
  <r>
    <x v="6"/>
    <x v="81"/>
    <x v="792"/>
  </r>
  <r>
    <x v="6"/>
    <x v="81"/>
    <x v="793"/>
  </r>
  <r>
    <x v="6"/>
    <x v="81"/>
    <x v="794"/>
  </r>
  <r>
    <x v="6"/>
    <x v="81"/>
    <x v="795"/>
  </r>
  <r>
    <x v="6"/>
    <x v="81"/>
    <x v="796"/>
  </r>
  <r>
    <x v="6"/>
    <x v="81"/>
    <x v="797"/>
  </r>
  <r>
    <x v="6"/>
    <x v="81"/>
    <x v="798"/>
  </r>
  <r>
    <x v="6"/>
    <x v="81"/>
    <x v="799"/>
  </r>
  <r>
    <x v="6"/>
    <x v="81"/>
    <x v="800"/>
  </r>
  <r>
    <x v="6"/>
    <x v="81"/>
    <x v="801"/>
  </r>
  <r>
    <x v="6"/>
    <x v="81"/>
    <x v="802"/>
  </r>
  <r>
    <x v="6"/>
    <x v="81"/>
    <x v="803"/>
  </r>
  <r>
    <x v="6"/>
    <x v="81"/>
    <x v="804"/>
  </r>
  <r>
    <x v="6"/>
    <x v="81"/>
    <x v="805"/>
  </r>
  <r>
    <x v="6"/>
    <x v="81"/>
    <x v="806"/>
  </r>
  <r>
    <x v="6"/>
    <x v="81"/>
    <x v="807"/>
  </r>
  <r>
    <x v="6"/>
    <x v="82"/>
    <x v="808"/>
  </r>
  <r>
    <x v="6"/>
    <x v="82"/>
    <x v="809"/>
  </r>
  <r>
    <x v="6"/>
    <x v="82"/>
    <x v="810"/>
  </r>
  <r>
    <x v="6"/>
    <x v="82"/>
    <x v="811"/>
  </r>
  <r>
    <x v="6"/>
    <x v="82"/>
    <x v="812"/>
  </r>
  <r>
    <x v="6"/>
    <x v="82"/>
    <x v="813"/>
  </r>
  <r>
    <x v="6"/>
    <x v="82"/>
    <x v="814"/>
  </r>
  <r>
    <x v="6"/>
    <x v="82"/>
    <x v="815"/>
  </r>
  <r>
    <x v="6"/>
    <x v="82"/>
    <x v="816"/>
  </r>
  <r>
    <x v="6"/>
    <x v="82"/>
    <x v="817"/>
  </r>
  <r>
    <x v="6"/>
    <x v="82"/>
    <x v="818"/>
  </r>
  <r>
    <x v="6"/>
    <x v="82"/>
    <x v="819"/>
  </r>
  <r>
    <x v="6"/>
    <x v="82"/>
    <x v="820"/>
  </r>
  <r>
    <x v="6"/>
    <x v="82"/>
    <x v="821"/>
  </r>
  <r>
    <x v="6"/>
    <x v="82"/>
    <x v="822"/>
  </r>
  <r>
    <x v="6"/>
    <x v="82"/>
    <x v="823"/>
  </r>
  <r>
    <x v="6"/>
    <x v="82"/>
    <x v="824"/>
  </r>
  <r>
    <x v="6"/>
    <x v="82"/>
    <x v="825"/>
  </r>
  <r>
    <x v="6"/>
    <x v="82"/>
    <x v="826"/>
  </r>
  <r>
    <x v="6"/>
    <x v="82"/>
    <x v="827"/>
  </r>
  <r>
    <x v="6"/>
    <x v="82"/>
    <x v="828"/>
  </r>
  <r>
    <x v="6"/>
    <x v="82"/>
    <x v="829"/>
  </r>
  <r>
    <x v="6"/>
    <x v="82"/>
    <x v="830"/>
  </r>
  <r>
    <x v="6"/>
    <x v="82"/>
    <x v="831"/>
  </r>
  <r>
    <x v="6"/>
    <x v="82"/>
    <x v="832"/>
  </r>
  <r>
    <x v="6"/>
    <x v="82"/>
    <x v="833"/>
  </r>
  <r>
    <x v="6"/>
    <x v="82"/>
    <x v="834"/>
  </r>
  <r>
    <x v="6"/>
    <x v="83"/>
    <x v="835"/>
  </r>
  <r>
    <x v="6"/>
    <x v="83"/>
    <x v="836"/>
  </r>
  <r>
    <x v="6"/>
    <x v="83"/>
    <x v="837"/>
  </r>
  <r>
    <x v="6"/>
    <x v="83"/>
    <x v="838"/>
  </r>
  <r>
    <x v="6"/>
    <x v="83"/>
    <x v="839"/>
  </r>
  <r>
    <x v="6"/>
    <x v="83"/>
    <x v="840"/>
  </r>
  <r>
    <x v="6"/>
    <x v="83"/>
    <x v="841"/>
  </r>
  <r>
    <x v="6"/>
    <x v="83"/>
    <x v="842"/>
  </r>
  <r>
    <x v="6"/>
    <x v="83"/>
    <x v="843"/>
  </r>
  <r>
    <x v="6"/>
    <x v="83"/>
    <x v="844"/>
  </r>
  <r>
    <x v="6"/>
    <x v="83"/>
    <x v="845"/>
  </r>
  <r>
    <x v="6"/>
    <x v="83"/>
    <x v="846"/>
  </r>
  <r>
    <x v="6"/>
    <x v="83"/>
    <x v="847"/>
  </r>
  <r>
    <x v="6"/>
    <x v="83"/>
    <x v="848"/>
  </r>
  <r>
    <x v="6"/>
    <x v="83"/>
    <x v="849"/>
  </r>
  <r>
    <x v="6"/>
    <x v="83"/>
    <x v="850"/>
  </r>
  <r>
    <x v="6"/>
    <x v="83"/>
    <x v="851"/>
  </r>
  <r>
    <x v="6"/>
    <x v="83"/>
    <x v="852"/>
  </r>
  <r>
    <x v="6"/>
    <x v="83"/>
    <x v="853"/>
  </r>
  <r>
    <x v="6"/>
    <x v="84"/>
    <x v="854"/>
  </r>
  <r>
    <x v="6"/>
    <x v="84"/>
    <x v="855"/>
  </r>
  <r>
    <x v="6"/>
    <x v="85"/>
    <x v="856"/>
  </r>
  <r>
    <x v="6"/>
    <x v="85"/>
    <x v="857"/>
  </r>
  <r>
    <x v="6"/>
    <x v="85"/>
    <x v="858"/>
  </r>
  <r>
    <x v="6"/>
    <x v="85"/>
    <x v="859"/>
  </r>
  <r>
    <x v="6"/>
    <x v="85"/>
    <x v="860"/>
  </r>
  <r>
    <x v="6"/>
    <x v="85"/>
    <x v="861"/>
  </r>
  <r>
    <x v="6"/>
    <x v="86"/>
    <x v="862"/>
  </r>
  <r>
    <x v="6"/>
    <x v="86"/>
    <x v="863"/>
  </r>
  <r>
    <x v="6"/>
    <x v="86"/>
    <x v="864"/>
  </r>
  <r>
    <x v="6"/>
    <x v="87"/>
    <x v="865"/>
  </r>
  <r>
    <x v="6"/>
    <x v="87"/>
    <x v="866"/>
  </r>
  <r>
    <x v="6"/>
    <x v="87"/>
    <x v="867"/>
  </r>
  <r>
    <x v="6"/>
    <x v="87"/>
    <x v="868"/>
  </r>
  <r>
    <x v="6"/>
    <x v="87"/>
    <x v="869"/>
  </r>
  <r>
    <x v="6"/>
    <x v="87"/>
    <x v="870"/>
  </r>
  <r>
    <x v="6"/>
    <x v="87"/>
    <x v="871"/>
  </r>
  <r>
    <x v="6"/>
    <x v="87"/>
    <x v="872"/>
  </r>
  <r>
    <x v="6"/>
    <x v="87"/>
    <x v="873"/>
  </r>
  <r>
    <x v="6"/>
    <x v="87"/>
    <x v="874"/>
  </r>
  <r>
    <x v="6"/>
    <x v="87"/>
    <x v="875"/>
  </r>
  <r>
    <x v="6"/>
    <x v="87"/>
    <x v="876"/>
  </r>
  <r>
    <x v="6"/>
    <x v="87"/>
    <x v="877"/>
  </r>
  <r>
    <x v="6"/>
    <x v="87"/>
    <x v="878"/>
  </r>
  <r>
    <x v="6"/>
    <x v="87"/>
    <x v="879"/>
  </r>
  <r>
    <x v="6"/>
    <x v="87"/>
    <x v="880"/>
  </r>
  <r>
    <x v="6"/>
    <x v="87"/>
    <x v="881"/>
  </r>
  <r>
    <x v="6"/>
    <x v="87"/>
    <x v="882"/>
  </r>
  <r>
    <x v="6"/>
    <x v="87"/>
    <x v="883"/>
  </r>
  <r>
    <x v="6"/>
    <x v="87"/>
    <x v="884"/>
  </r>
  <r>
    <x v="6"/>
    <x v="87"/>
    <x v="885"/>
  </r>
  <r>
    <x v="6"/>
    <x v="87"/>
    <x v="886"/>
  </r>
  <r>
    <x v="6"/>
    <x v="87"/>
    <x v="887"/>
  </r>
  <r>
    <x v="6"/>
    <x v="87"/>
    <x v="888"/>
  </r>
  <r>
    <x v="6"/>
    <x v="87"/>
    <x v="889"/>
  </r>
  <r>
    <x v="6"/>
    <x v="87"/>
    <x v="890"/>
  </r>
  <r>
    <x v="6"/>
    <x v="87"/>
    <x v="891"/>
  </r>
  <r>
    <x v="6"/>
    <x v="87"/>
    <x v="892"/>
  </r>
  <r>
    <x v="6"/>
    <x v="87"/>
    <x v="893"/>
  </r>
  <r>
    <x v="6"/>
    <x v="87"/>
    <x v="894"/>
  </r>
  <r>
    <x v="6"/>
    <x v="87"/>
    <x v="895"/>
  </r>
  <r>
    <x v="6"/>
    <x v="87"/>
    <x v="896"/>
  </r>
  <r>
    <x v="6"/>
    <x v="87"/>
    <x v="897"/>
  </r>
  <r>
    <x v="6"/>
    <x v="87"/>
    <x v="898"/>
  </r>
  <r>
    <x v="6"/>
    <x v="87"/>
    <x v="899"/>
  </r>
  <r>
    <x v="6"/>
    <x v="87"/>
    <x v="900"/>
  </r>
  <r>
    <x v="6"/>
    <x v="87"/>
    <x v="901"/>
  </r>
  <r>
    <x v="6"/>
    <x v="87"/>
    <x v="902"/>
  </r>
  <r>
    <x v="6"/>
    <x v="87"/>
    <x v="903"/>
  </r>
  <r>
    <x v="6"/>
    <x v="88"/>
    <x v="904"/>
  </r>
  <r>
    <x v="6"/>
    <x v="88"/>
    <x v="905"/>
  </r>
  <r>
    <x v="6"/>
    <x v="88"/>
    <x v="906"/>
  </r>
  <r>
    <x v="6"/>
    <x v="88"/>
    <x v="907"/>
  </r>
  <r>
    <x v="6"/>
    <x v="88"/>
    <x v="908"/>
  </r>
  <r>
    <x v="6"/>
    <x v="88"/>
    <x v="909"/>
  </r>
  <r>
    <x v="6"/>
    <x v="88"/>
    <x v="910"/>
  </r>
  <r>
    <x v="6"/>
    <x v="88"/>
    <x v="911"/>
  </r>
  <r>
    <x v="6"/>
    <x v="88"/>
    <x v="912"/>
  </r>
  <r>
    <x v="6"/>
    <x v="88"/>
    <x v="913"/>
  </r>
  <r>
    <x v="6"/>
    <x v="88"/>
    <x v="914"/>
  </r>
  <r>
    <x v="7"/>
    <x v="89"/>
    <x v="915"/>
  </r>
  <r>
    <x v="7"/>
    <x v="90"/>
    <x v="916"/>
  </r>
  <r>
    <x v="7"/>
    <x v="90"/>
    <x v="917"/>
  </r>
  <r>
    <x v="7"/>
    <x v="91"/>
    <x v="918"/>
  </r>
  <r>
    <x v="7"/>
    <x v="91"/>
    <x v="919"/>
  </r>
  <r>
    <x v="7"/>
    <x v="91"/>
    <x v="920"/>
  </r>
  <r>
    <x v="7"/>
    <x v="92"/>
    <x v="921"/>
  </r>
  <r>
    <x v="7"/>
    <x v="92"/>
    <x v="922"/>
  </r>
  <r>
    <x v="7"/>
    <x v="92"/>
    <x v="923"/>
  </r>
  <r>
    <x v="7"/>
    <x v="93"/>
    <x v="924"/>
  </r>
  <r>
    <x v="7"/>
    <x v="94"/>
    <x v="925"/>
  </r>
  <r>
    <x v="7"/>
    <x v="95"/>
    <x v="926"/>
  </r>
  <r>
    <x v="7"/>
    <x v="95"/>
    <x v="927"/>
  </r>
  <r>
    <x v="7"/>
    <x v="95"/>
    <x v="928"/>
  </r>
  <r>
    <x v="7"/>
    <x v="95"/>
    <x v="929"/>
  </r>
  <r>
    <x v="7"/>
    <x v="95"/>
    <x v="930"/>
  </r>
  <r>
    <x v="7"/>
    <x v="95"/>
    <x v="931"/>
  </r>
  <r>
    <x v="7"/>
    <x v="95"/>
    <x v="932"/>
  </r>
  <r>
    <x v="7"/>
    <x v="95"/>
    <x v="933"/>
  </r>
  <r>
    <x v="7"/>
    <x v="95"/>
    <x v="934"/>
  </r>
  <r>
    <x v="7"/>
    <x v="95"/>
    <x v="935"/>
  </r>
  <r>
    <x v="7"/>
    <x v="95"/>
    <x v="935"/>
  </r>
  <r>
    <x v="7"/>
    <x v="95"/>
    <x v="936"/>
  </r>
  <r>
    <x v="7"/>
    <x v="95"/>
    <x v="936"/>
  </r>
  <r>
    <x v="7"/>
    <x v="95"/>
    <x v="937"/>
  </r>
  <r>
    <x v="7"/>
    <x v="95"/>
    <x v="938"/>
  </r>
  <r>
    <x v="7"/>
    <x v="96"/>
    <x v="939"/>
  </r>
  <r>
    <x v="8"/>
    <x v="97"/>
    <x v="940"/>
  </r>
  <r>
    <x v="8"/>
    <x v="97"/>
    <x v="941"/>
  </r>
  <r>
    <x v="8"/>
    <x v="97"/>
    <x v="942"/>
  </r>
  <r>
    <x v="8"/>
    <x v="97"/>
    <x v="943"/>
  </r>
  <r>
    <x v="8"/>
    <x v="98"/>
    <x v="944"/>
  </r>
  <r>
    <x v="8"/>
    <x v="98"/>
    <x v="945"/>
  </r>
  <r>
    <x v="8"/>
    <x v="99"/>
    <x v="946"/>
  </r>
  <r>
    <x v="8"/>
    <x v="99"/>
    <x v="947"/>
  </r>
  <r>
    <x v="8"/>
    <x v="99"/>
    <x v="948"/>
  </r>
  <r>
    <x v="8"/>
    <x v="99"/>
    <x v="949"/>
  </r>
  <r>
    <x v="8"/>
    <x v="99"/>
    <x v="950"/>
  </r>
  <r>
    <x v="8"/>
    <x v="100"/>
    <x v="951"/>
  </r>
  <r>
    <x v="8"/>
    <x v="100"/>
    <x v="952"/>
  </r>
  <r>
    <x v="8"/>
    <x v="100"/>
    <x v="953"/>
  </r>
  <r>
    <x v="8"/>
    <x v="100"/>
    <x v="954"/>
  </r>
  <r>
    <x v="8"/>
    <x v="100"/>
    <x v="955"/>
  </r>
  <r>
    <x v="8"/>
    <x v="100"/>
    <x v="956"/>
  </r>
  <r>
    <x v="8"/>
    <x v="100"/>
    <x v="957"/>
  </r>
  <r>
    <x v="8"/>
    <x v="100"/>
    <x v="958"/>
  </r>
  <r>
    <x v="8"/>
    <x v="100"/>
    <x v="959"/>
  </r>
  <r>
    <x v="8"/>
    <x v="100"/>
    <x v="960"/>
  </r>
  <r>
    <x v="8"/>
    <x v="101"/>
    <x v="961"/>
  </r>
  <r>
    <x v="8"/>
    <x v="101"/>
    <x v="962"/>
  </r>
  <r>
    <x v="8"/>
    <x v="101"/>
    <x v="963"/>
  </r>
  <r>
    <x v="8"/>
    <x v="102"/>
    <x v="964"/>
  </r>
  <r>
    <x v="8"/>
    <x v="103"/>
    <x v="965"/>
  </r>
  <r>
    <x v="8"/>
    <x v="104"/>
    <x v="966"/>
  </r>
  <r>
    <x v="8"/>
    <x v="104"/>
    <x v="967"/>
  </r>
  <r>
    <x v="8"/>
    <x v="104"/>
    <x v="968"/>
  </r>
  <r>
    <x v="8"/>
    <x v="105"/>
    <x v="969"/>
  </r>
  <r>
    <x v="8"/>
    <x v="106"/>
    <x v="970"/>
  </r>
  <r>
    <x v="8"/>
    <x v="107"/>
    <x v="971"/>
  </r>
  <r>
    <x v="8"/>
    <x v="108"/>
    <x v="972"/>
  </r>
  <r>
    <x v="8"/>
    <x v="108"/>
    <x v="973"/>
  </r>
  <r>
    <x v="8"/>
    <x v="108"/>
    <x v="974"/>
  </r>
  <r>
    <x v="8"/>
    <x v="108"/>
    <x v="975"/>
  </r>
  <r>
    <x v="8"/>
    <x v="108"/>
    <x v="976"/>
  </r>
  <r>
    <x v="8"/>
    <x v="108"/>
    <x v="977"/>
  </r>
  <r>
    <x v="8"/>
    <x v="108"/>
    <x v="978"/>
  </r>
  <r>
    <x v="8"/>
    <x v="109"/>
    <x v="979"/>
  </r>
  <r>
    <x v="8"/>
    <x v="109"/>
    <x v="980"/>
  </r>
  <r>
    <x v="8"/>
    <x v="109"/>
    <x v="981"/>
  </r>
  <r>
    <x v="8"/>
    <x v="109"/>
    <x v="982"/>
  </r>
  <r>
    <x v="8"/>
    <x v="109"/>
    <x v="983"/>
  </r>
  <r>
    <x v="8"/>
    <x v="109"/>
    <x v="984"/>
  </r>
  <r>
    <x v="8"/>
    <x v="109"/>
    <x v="985"/>
  </r>
  <r>
    <x v="8"/>
    <x v="109"/>
    <x v="986"/>
  </r>
  <r>
    <x v="8"/>
    <x v="110"/>
    <x v="987"/>
  </r>
  <r>
    <x v="8"/>
    <x v="110"/>
    <x v="988"/>
  </r>
  <r>
    <x v="8"/>
    <x v="110"/>
    <x v="989"/>
  </r>
  <r>
    <x v="8"/>
    <x v="110"/>
    <x v="990"/>
  </r>
  <r>
    <x v="8"/>
    <x v="110"/>
    <x v="991"/>
  </r>
  <r>
    <x v="8"/>
    <x v="111"/>
    <x v="992"/>
  </r>
  <r>
    <x v="8"/>
    <x v="111"/>
    <x v="993"/>
  </r>
  <r>
    <x v="9"/>
    <x v="112"/>
    <x v="994"/>
  </r>
  <r>
    <x v="9"/>
    <x v="112"/>
    <x v="995"/>
  </r>
  <r>
    <x v="9"/>
    <x v="112"/>
    <x v="996"/>
  </r>
  <r>
    <x v="9"/>
    <x v="113"/>
    <x v="997"/>
  </r>
  <r>
    <x v="9"/>
    <x v="113"/>
    <x v="998"/>
  </r>
  <r>
    <x v="9"/>
    <x v="113"/>
    <x v="999"/>
  </r>
  <r>
    <x v="9"/>
    <x v="113"/>
    <x v="1000"/>
  </r>
  <r>
    <x v="9"/>
    <x v="113"/>
    <x v="1001"/>
  </r>
  <r>
    <x v="9"/>
    <x v="113"/>
    <x v="1002"/>
  </r>
  <r>
    <x v="9"/>
    <x v="113"/>
    <x v="1003"/>
  </r>
  <r>
    <x v="9"/>
    <x v="114"/>
    <x v="1004"/>
  </r>
  <r>
    <x v="9"/>
    <x v="114"/>
    <x v="1005"/>
  </r>
  <r>
    <x v="9"/>
    <x v="114"/>
    <x v="1006"/>
  </r>
  <r>
    <x v="9"/>
    <x v="114"/>
    <x v="1007"/>
  </r>
  <r>
    <x v="9"/>
    <x v="114"/>
    <x v="1008"/>
  </r>
  <r>
    <x v="9"/>
    <x v="114"/>
    <x v="1009"/>
  </r>
  <r>
    <x v="9"/>
    <x v="114"/>
    <x v="1010"/>
  </r>
  <r>
    <x v="9"/>
    <x v="114"/>
    <x v="1011"/>
  </r>
  <r>
    <x v="9"/>
    <x v="114"/>
    <x v="1012"/>
  </r>
  <r>
    <x v="9"/>
    <x v="114"/>
    <x v="1013"/>
  </r>
  <r>
    <x v="9"/>
    <x v="114"/>
    <x v="1014"/>
  </r>
  <r>
    <x v="9"/>
    <x v="114"/>
    <x v="1015"/>
  </r>
  <r>
    <x v="9"/>
    <x v="114"/>
    <x v="1016"/>
  </r>
  <r>
    <x v="9"/>
    <x v="114"/>
    <x v="1017"/>
  </r>
  <r>
    <x v="9"/>
    <x v="114"/>
    <x v="1018"/>
  </r>
  <r>
    <x v="9"/>
    <x v="114"/>
    <x v="1019"/>
  </r>
  <r>
    <x v="9"/>
    <x v="114"/>
    <x v="1020"/>
  </r>
  <r>
    <x v="9"/>
    <x v="114"/>
    <x v="1021"/>
  </r>
  <r>
    <x v="9"/>
    <x v="114"/>
    <x v="1022"/>
  </r>
  <r>
    <x v="9"/>
    <x v="114"/>
    <x v="1023"/>
  </r>
  <r>
    <x v="9"/>
    <x v="114"/>
    <x v="1024"/>
  </r>
  <r>
    <x v="9"/>
    <x v="114"/>
    <x v="1025"/>
  </r>
  <r>
    <x v="9"/>
    <x v="114"/>
    <x v="1026"/>
  </r>
  <r>
    <x v="9"/>
    <x v="114"/>
    <x v="1027"/>
  </r>
  <r>
    <x v="9"/>
    <x v="114"/>
    <x v="1028"/>
  </r>
  <r>
    <x v="9"/>
    <x v="114"/>
    <x v="1029"/>
  </r>
  <r>
    <x v="9"/>
    <x v="114"/>
    <x v="1030"/>
  </r>
  <r>
    <x v="9"/>
    <x v="114"/>
    <x v="1031"/>
  </r>
  <r>
    <x v="9"/>
    <x v="114"/>
    <x v="1032"/>
  </r>
  <r>
    <x v="9"/>
    <x v="115"/>
    <x v="1033"/>
  </r>
  <r>
    <x v="9"/>
    <x v="115"/>
    <x v="1034"/>
  </r>
  <r>
    <x v="9"/>
    <x v="115"/>
    <x v="1035"/>
  </r>
  <r>
    <x v="9"/>
    <x v="115"/>
    <x v="1036"/>
  </r>
  <r>
    <x v="9"/>
    <x v="115"/>
    <x v="1037"/>
  </r>
  <r>
    <x v="9"/>
    <x v="115"/>
    <x v="1038"/>
  </r>
  <r>
    <x v="9"/>
    <x v="115"/>
    <x v="1039"/>
  </r>
  <r>
    <x v="9"/>
    <x v="115"/>
    <x v="1039"/>
  </r>
  <r>
    <x v="9"/>
    <x v="115"/>
    <x v="1040"/>
  </r>
  <r>
    <x v="9"/>
    <x v="115"/>
    <x v="1040"/>
  </r>
  <r>
    <x v="9"/>
    <x v="115"/>
    <x v="1041"/>
  </r>
  <r>
    <x v="9"/>
    <x v="115"/>
    <x v="1042"/>
  </r>
  <r>
    <x v="9"/>
    <x v="116"/>
    <x v="1043"/>
  </r>
  <r>
    <x v="9"/>
    <x v="116"/>
    <x v="1044"/>
  </r>
  <r>
    <x v="9"/>
    <x v="116"/>
    <x v="1045"/>
  </r>
  <r>
    <x v="9"/>
    <x v="116"/>
    <x v="1046"/>
  </r>
  <r>
    <x v="9"/>
    <x v="116"/>
    <x v="1047"/>
  </r>
  <r>
    <x v="9"/>
    <x v="117"/>
    <x v="1048"/>
  </r>
  <r>
    <x v="9"/>
    <x v="117"/>
    <x v="1049"/>
  </r>
  <r>
    <x v="9"/>
    <x v="117"/>
    <x v="1050"/>
  </r>
  <r>
    <x v="9"/>
    <x v="117"/>
    <x v="1051"/>
  </r>
  <r>
    <x v="9"/>
    <x v="117"/>
    <x v="1052"/>
  </r>
  <r>
    <x v="9"/>
    <x v="117"/>
    <x v="1053"/>
  </r>
  <r>
    <x v="9"/>
    <x v="117"/>
    <x v="1054"/>
  </r>
  <r>
    <x v="9"/>
    <x v="117"/>
    <x v="1055"/>
  </r>
  <r>
    <x v="9"/>
    <x v="117"/>
    <x v="1056"/>
  </r>
  <r>
    <x v="9"/>
    <x v="117"/>
    <x v="1057"/>
  </r>
  <r>
    <x v="9"/>
    <x v="117"/>
    <x v="1058"/>
  </r>
  <r>
    <x v="9"/>
    <x v="118"/>
    <x v="1059"/>
  </r>
  <r>
    <x v="9"/>
    <x v="118"/>
    <x v="1060"/>
  </r>
  <r>
    <x v="9"/>
    <x v="118"/>
    <x v="1061"/>
  </r>
  <r>
    <x v="9"/>
    <x v="118"/>
    <x v="1062"/>
  </r>
  <r>
    <x v="9"/>
    <x v="118"/>
    <x v="1063"/>
  </r>
  <r>
    <x v="9"/>
    <x v="118"/>
    <x v="1064"/>
  </r>
  <r>
    <x v="9"/>
    <x v="118"/>
    <x v="1065"/>
  </r>
  <r>
    <x v="9"/>
    <x v="118"/>
    <x v="1066"/>
  </r>
  <r>
    <x v="9"/>
    <x v="118"/>
    <x v="1067"/>
  </r>
  <r>
    <x v="9"/>
    <x v="118"/>
    <x v="1068"/>
  </r>
  <r>
    <x v="9"/>
    <x v="119"/>
    <x v="1069"/>
  </r>
  <r>
    <x v="9"/>
    <x v="119"/>
    <x v="1070"/>
  </r>
  <r>
    <x v="9"/>
    <x v="119"/>
    <x v="1071"/>
  </r>
  <r>
    <x v="9"/>
    <x v="119"/>
    <x v="1072"/>
  </r>
  <r>
    <x v="9"/>
    <x v="120"/>
    <x v="1073"/>
  </r>
  <r>
    <x v="9"/>
    <x v="120"/>
    <x v="1074"/>
  </r>
  <r>
    <x v="9"/>
    <x v="120"/>
    <x v="1075"/>
  </r>
  <r>
    <x v="9"/>
    <x v="120"/>
    <x v="1076"/>
  </r>
  <r>
    <x v="9"/>
    <x v="120"/>
    <x v="1077"/>
  </r>
  <r>
    <x v="9"/>
    <x v="120"/>
    <x v="1078"/>
  </r>
  <r>
    <x v="9"/>
    <x v="120"/>
    <x v="1079"/>
  </r>
  <r>
    <x v="9"/>
    <x v="120"/>
    <x v="1080"/>
  </r>
  <r>
    <x v="9"/>
    <x v="120"/>
    <x v="1081"/>
  </r>
  <r>
    <x v="9"/>
    <x v="120"/>
    <x v="1082"/>
  </r>
  <r>
    <x v="9"/>
    <x v="120"/>
    <x v="1083"/>
  </r>
  <r>
    <x v="9"/>
    <x v="120"/>
    <x v="1084"/>
  </r>
  <r>
    <x v="9"/>
    <x v="120"/>
    <x v="1085"/>
  </r>
  <r>
    <x v="9"/>
    <x v="120"/>
    <x v="1086"/>
  </r>
  <r>
    <x v="9"/>
    <x v="120"/>
    <x v="1087"/>
  </r>
  <r>
    <x v="9"/>
    <x v="120"/>
    <x v="1088"/>
  </r>
  <r>
    <x v="9"/>
    <x v="120"/>
    <x v="1089"/>
  </r>
  <r>
    <x v="9"/>
    <x v="120"/>
    <x v="1090"/>
  </r>
  <r>
    <x v="9"/>
    <x v="120"/>
    <x v="1091"/>
  </r>
  <r>
    <x v="9"/>
    <x v="120"/>
    <x v="1092"/>
  </r>
  <r>
    <x v="9"/>
    <x v="120"/>
    <x v="1093"/>
  </r>
  <r>
    <x v="9"/>
    <x v="120"/>
    <x v="1094"/>
  </r>
  <r>
    <x v="9"/>
    <x v="120"/>
    <x v="1095"/>
  </r>
  <r>
    <x v="9"/>
    <x v="120"/>
    <x v="1096"/>
  </r>
  <r>
    <x v="9"/>
    <x v="120"/>
    <x v="1097"/>
  </r>
  <r>
    <x v="9"/>
    <x v="120"/>
    <x v="1098"/>
  </r>
  <r>
    <x v="9"/>
    <x v="120"/>
    <x v="1099"/>
  </r>
  <r>
    <x v="9"/>
    <x v="120"/>
    <x v="1100"/>
  </r>
  <r>
    <x v="9"/>
    <x v="120"/>
    <x v="1101"/>
  </r>
  <r>
    <x v="9"/>
    <x v="120"/>
    <x v="1102"/>
  </r>
  <r>
    <x v="9"/>
    <x v="120"/>
    <x v="1103"/>
  </r>
  <r>
    <x v="9"/>
    <x v="121"/>
    <x v="1104"/>
  </r>
  <r>
    <x v="9"/>
    <x v="121"/>
    <x v="1105"/>
  </r>
  <r>
    <x v="9"/>
    <x v="121"/>
    <x v="1106"/>
  </r>
  <r>
    <x v="9"/>
    <x v="121"/>
    <x v="1107"/>
  </r>
  <r>
    <x v="9"/>
    <x v="122"/>
    <x v="1108"/>
  </r>
  <r>
    <x v="10"/>
    <x v="123"/>
    <x v="1109"/>
  </r>
  <r>
    <x v="10"/>
    <x v="123"/>
    <x v="1110"/>
  </r>
  <r>
    <x v="10"/>
    <x v="123"/>
    <x v="1111"/>
  </r>
  <r>
    <x v="10"/>
    <x v="123"/>
    <x v="1112"/>
  </r>
  <r>
    <x v="10"/>
    <x v="123"/>
    <x v="1113"/>
  </r>
  <r>
    <x v="10"/>
    <x v="123"/>
    <x v="1114"/>
  </r>
  <r>
    <x v="10"/>
    <x v="124"/>
    <x v="1115"/>
  </r>
  <r>
    <x v="10"/>
    <x v="124"/>
    <x v="1116"/>
  </r>
  <r>
    <x v="10"/>
    <x v="124"/>
    <x v="1117"/>
  </r>
  <r>
    <x v="10"/>
    <x v="124"/>
    <x v="1118"/>
  </r>
  <r>
    <x v="10"/>
    <x v="124"/>
    <x v="1119"/>
  </r>
  <r>
    <x v="10"/>
    <x v="124"/>
    <x v="1120"/>
  </r>
  <r>
    <x v="10"/>
    <x v="124"/>
    <x v="1121"/>
  </r>
  <r>
    <x v="10"/>
    <x v="124"/>
    <x v="1122"/>
  </r>
  <r>
    <x v="10"/>
    <x v="124"/>
    <x v="1123"/>
  </r>
  <r>
    <x v="10"/>
    <x v="124"/>
    <x v="1124"/>
  </r>
  <r>
    <x v="10"/>
    <x v="124"/>
    <x v="1125"/>
  </r>
  <r>
    <x v="10"/>
    <x v="124"/>
    <x v="1126"/>
  </r>
  <r>
    <x v="10"/>
    <x v="124"/>
    <x v="1127"/>
  </r>
  <r>
    <x v="10"/>
    <x v="124"/>
    <x v="1128"/>
  </r>
  <r>
    <x v="10"/>
    <x v="124"/>
    <x v="1129"/>
  </r>
  <r>
    <x v="10"/>
    <x v="124"/>
    <x v="1130"/>
  </r>
  <r>
    <x v="10"/>
    <x v="124"/>
    <x v="1131"/>
  </r>
  <r>
    <x v="10"/>
    <x v="124"/>
    <x v="1132"/>
  </r>
  <r>
    <x v="10"/>
    <x v="124"/>
    <x v="1133"/>
  </r>
  <r>
    <x v="10"/>
    <x v="125"/>
    <x v="1134"/>
  </r>
  <r>
    <x v="10"/>
    <x v="125"/>
    <x v="1135"/>
  </r>
  <r>
    <x v="10"/>
    <x v="125"/>
    <x v="1136"/>
  </r>
  <r>
    <x v="10"/>
    <x v="125"/>
    <x v="1137"/>
  </r>
  <r>
    <x v="10"/>
    <x v="126"/>
    <x v="1138"/>
  </r>
  <r>
    <x v="10"/>
    <x v="126"/>
    <x v="1139"/>
  </r>
  <r>
    <x v="10"/>
    <x v="126"/>
    <x v="1140"/>
  </r>
  <r>
    <x v="10"/>
    <x v="127"/>
    <x v="1141"/>
  </r>
  <r>
    <x v="10"/>
    <x v="127"/>
    <x v="1142"/>
  </r>
  <r>
    <x v="10"/>
    <x v="127"/>
    <x v="1143"/>
  </r>
  <r>
    <x v="10"/>
    <x v="127"/>
    <x v="1144"/>
  </r>
  <r>
    <x v="10"/>
    <x v="127"/>
    <x v="1145"/>
  </r>
  <r>
    <x v="10"/>
    <x v="128"/>
    <x v="1146"/>
  </r>
  <r>
    <x v="10"/>
    <x v="128"/>
    <x v="1147"/>
  </r>
  <r>
    <x v="10"/>
    <x v="128"/>
    <x v="1148"/>
  </r>
  <r>
    <x v="10"/>
    <x v="129"/>
    <x v="1149"/>
  </r>
  <r>
    <x v="10"/>
    <x v="129"/>
    <x v="1150"/>
  </r>
  <r>
    <x v="10"/>
    <x v="129"/>
    <x v="1151"/>
  </r>
  <r>
    <x v="10"/>
    <x v="129"/>
    <x v="1152"/>
  </r>
  <r>
    <x v="10"/>
    <x v="129"/>
    <x v="1153"/>
  </r>
  <r>
    <x v="10"/>
    <x v="129"/>
    <x v="1154"/>
  </r>
  <r>
    <x v="10"/>
    <x v="129"/>
    <x v="1155"/>
  </r>
  <r>
    <x v="10"/>
    <x v="130"/>
    <x v="1156"/>
  </r>
  <r>
    <x v="10"/>
    <x v="131"/>
    <x v="1157"/>
  </r>
  <r>
    <x v="10"/>
    <x v="131"/>
    <x v="1158"/>
  </r>
  <r>
    <x v="10"/>
    <x v="131"/>
    <x v="1159"/>
  </r>
  <r>
    <x v="10"/>
    <x v="132"/>
    <x v="1160"/>
  </r>
  <r>
    <x v="10"/>
    <x v="132"/>
    <x v="1161"/>
  </r>
  <r>
    <x v="10"/>
    <x v="132"/>
    <x v="1162"/>
  </r>
  <r>
    <x v="10"/>
    <x v="132"/>
    <x v="1163"/>
  </r>
  <r>
    <x v="10"/>
    <x v="133"/>
    <x v="1164"/>
  </r>
  <r>
    <x v="10"/>
    <x v="133"/>
    <x v="1165"/>
  </r>
  <r>
    <x v="10"/>
    <x v="134"/>
    <x v="1166"/>
  </r>
  <r>
    <x v="10"/>
    <x v="134"/>
    <x v="1167"/>
  </r>
  <r>
    <x v="10"/>
    <x v="134"/>
    <x v="1168"/>
  </r>
  <r>
    <x v="10"/>
    <x v="134"/>
    <x v="1169"/>
  </r>
  <r>
    <x v="10"/>
    <x v="134"/>
    <x v="1170"/>
  </r>
  <r>
    <x v="10"/>
    <x v="135"/>
    <x v="1171"/>
  </r>
  <r>
    <x v="10"/>
    <x v="135"/>
    <x v="1172"/>
  </r>
  <r>
    <x v="10"/>
    <x v="135"/>
    <x v="1173"/>
  </r>
  <r>
    <x v="10"/>
    <x v="135"/>
    <x v="1174"/>
  </r>
  <r>
    <x v="10"/>
    <x v="135"/>
    <x v="1175"/>
  </r>
  <r>
    <x v="10"/>
    <x v="135"/>
    <x v="1176"/>
  </r>
  <r>
    <x v="10"/>
    <x v="136"/>
    <x v="1177"/>
  </r>
  <r>
    <x v="10"/>
    <x v="136"/>
    <x v="1178"/>
  </r>
  <r>
    <x v="10"/>
    <x v="136"/>
    <x v="1179"/>
  </r>
  <r>
    <x v="10"/>
    <x v="136"/>
    <x v="1180"/>
  </r>
  <r>
    <x v="10"/>
    <x v="136"/>
    <x v="1181"/>
  </r>
  <r>
    <x v="10"/>
    <x v="136"/>
    <x v="1182"/>
  </r>
  <r>
    <x v="10"/>
    <x v="137"/>
    <x v="1183"/>
  </r>
  <r>
    <x v="10"/>
    <x v="137"/>
    <x v="1184"/>
  </r>
  <r>
    <x v="10"/>
    <x v="137"/>
    <x v="1185"/>
  </r>
  <r>
    <x v="10"/>
    <x v="138"/>
    <x v="1186"/>
  </r>
  <r>
    <x v="10"/>
    <x v="138"/>
    <x v="1187"/>
  </r>
  <r>
    <x v="10"/>
    <x v="138"/>
    <x v="1188"/>
  </r>
  <r>
    <x v="10"/>
    <x v="138"/>
    <x v="1189"/>
  </r>
  <r>
    <x v="10"/>
    <x v="138"/>
    <x v="1190"/>
  </r>
  <r>
    <x v="10"/>
    <x v="138"/>
    <x v="1191"/>
  </r>
  <r>
    <x v="10"/>
    <x v="138"/>
    <x v="1192"/>
  </r>
  <r>
    <x v="10"/>
    <x v="138"/>
    <x v="1193"/>
  </r>
  <r>
    <x v="10"/>
    <x v="138"/>
    <x v="1194"/>
  </r>
  <r>
    <x v="10"/>
    <x v="138"/>
    <x v="1195"/>
  </r>
  <r>
    <x v="10"/>
    <x v="138"/>
    <x v="1196"/>
  </r>
  <r>
    <x v="10"/>
    <x v="139"/>
    <x v="1197"/>
  </r>
  <r>
    <x v="10"/>
    <x v="139"/>
    <x v="1198"/>
  </r>
  <r>
    <x v="10"/>
    <x v="139"/>
    <x v="1199"/>
  </r>
  <r>
    <x v="10"/>
    <x v="140"/>
    <x v="1200"/>
  </r>
  <r>
    <x v="10"/>
    <x v="140"/>
    <x v="1201"/>
  </r>
  <r>
    <x v="10"/>
    <x v="140"/>
    <x v="1202"/>
  </r>
  <r>
    <x v="10"/>
    <x v="140"/>
    <x v="1203"/>
  </r>
  <r>
    <x v="10"/>
    <x v="141"/>
    <x v="1204"/>
  </r>
  <r>
    <x v="10"/>
    <x v="141"/>
    <x v="1205"/>
  </r>
  <r>
    <x v="10"/>
    <x v="141"/>
    <x v="1206"/>
  </r>
  <r>
    <x v="10"/>
    <x v="141"/>
    <x v="1207"/>
  </r>
  <r>
    <x v="10"/>
    <x v="141"/>
    <x v="1208"/>
  </r>
  <r>
    <x v="10"/>
    <x v="141"/>
    <x v="1209"/>
  </r>
  <r>
    <x v="10"/>
    <x v="142"/>
    <x v="1210"/>
  </r>
  <r>
    <x v="10"/>
    <x v="142"/>
    <x v="1211"/>
  </r>
  <r>
    <x v="10"/>
    <x v="142"/>
    <x v="1212"/>
  </r>
  <r>
    <x v="10"/>
    <x v="142"/>
    <x v="1213"/>
  </r>
  <r>
    <x v="10"/>
    <x v="142"/>
    <x v="1214"/>
  </r>
  <r>
    <x v="10"/>
    <x v="142"/>
    <x v="1215"/>
  </r>
  <r>
    <x v="10"/>
    <x v="143"/>
    <x v="1216"/>
  </r>
  <r>
    <x v="10"/>
    <x v="143"/>
    <x v="1217"/>
  </r>
  <r>
    <x v="10"/>
    <x v="143"/>
    <x v="1218"/>
  </r>
  <r>
    <x v="10"/>
    <x v="143"/>
    <x v="1219"/>
  </r>
  <r>
    <x v="10"/>
    <x v="143"/>
    <x v="1220"/>
  </r>
  <r>
    <x v="10"/>
    <x v="143"/>
    <x v="1220"/>
  </r>
  <r>
    <x v="10"/>
    <x v="143"/>
    <x v="1221"/>
  </r>
  <r>
    <x v="10"/>
    <x v="144"/>
    <x v="1222"/>
  </r>
  <r>
    <x v="10"/>
    <x v="144"/>
    <x v="1223"/>
  </r>
  <r>
    <x v="10"/>
    <x v="144"/>
    <x v="1224"/>
  </r>
  <r>
    <x v="10"/>
    <x v="145"/>
    <x v="1225"/>
  </r>
  <r>
    <x v="10"/>
    <x v="145"/>
    <x v="1226"/>
  </r>
  <r>
    <x v="10"/>
    <x v="145"/>
    <x v="1227"/>
  </r>
  <r>
    <x v="10"/>
    <x v="146"/>
    <x v="1228"/>
  </r>
  <r>
    <x v="10"/>
    <x v="146"/>
    <x v="1229"/>
  </r>
  <r>
    <x v="10"/>
    <x v="146"/>
    <x v="1230"/>
  </r>
  <r>
    <x v="10"/>
    <x v="146"/>
    <x v="1231"/>
  </r>
  <r>
    <x v="10"/>
    <x v="146"/>
    <x v="1232"/>
  </r>
  <r>
    <x v="10"/>
    <x v="147"/>
    <x v="1233"/>
  </r>
  <r>
    <x v="10"/>
    <x v="147"/>
    <x v="1234"/>
  </r>
  <r>
    <x v="10"/>
    <x v="147"/>
    <x v="1235"/>
  </r>
  <r>
    <x v="10"/>
    <x v="147"/>
    <x v="1236"/>
  </r>
  <r>
    <x v="10"/>
    <x v="147"/>
    <x v="1237"/>
  </r>
  <r>
    <x v="11"/>
    <x v="148"/>
    <x v="1238"/>
  </r>
  <r>
    <x v="11"/>
    <x v="148"/>
    <x v="1239"/>
  </r>
  <r>
    <x v="11"/>
    <x v="148"/>
    <x v="1240"/>
  </r>
  <r>
    <x v="11"/>
    <x v="148"/>
    <x v="1241"/>
  </r>
  <r>
    <x v="11"/>
    <x v="148"/>
    <x v="1242"/>
  </r>
  <r>
    <x v="11"/>
    <x v="148"/>
    <x v="1243"/>
  </r>
  <r>
    <x v="11"/>
    <x v="148"/>
    <x v="1244"/>
  </r>
  <r>
    <x v="11"/>
    <x v="148"/>
    <x v="1245"/>
  </r>
  <r>
    <x v="11"/>
    <x v="148"/>
    <x v="1246"/>
  </r>
  <r>
    <x v="11"/>
    <x v="148"/>
    <x v="1247"/>
  </r>
  <r>
    <x v="11"/>
    <x v="149"/>
    <x v="1248"/>
  </r>
  <r>
    <x v="11"/>
    <x v="149"/>
    <x v="1249"/>
  </r>
  <r>
    <x v="11"/>
    <x v="149"/>
    <x v="1250"/>
  </r>
  <r>
    <x v="11"/>
    <x v="149"/>
    <x v="1251"/>
  </r>
  <r>
    <x v="11"/>
    <x v="149"/>
    <x v="1252"/>
  </r>
  <r>
    <x v="11"/>
    <x v="149"/>
    <x v="1253"/>
  </r>
  <r>
    <x v="11"/>
    <x v="150"/>
    <x v="1254"/>
  </r>
  <r>
    <x v="11"/>
    <x v="151"/>
    <x v="1255"/>
  </r>
  <r>
    <x v="11"/>
    <x v="151"/>
    <x v="1256"/>
  </r>
  <r>
    <x v="11"/>
    <x v="151"/>
    <x v="1257"/>
  </r>
  <r>
    <x v="11"/>
    <x v="151"/>
    <x v="1258"/>
  </r>
  <r>
    <x v="11"/>
    <x v="151"/>
    <x v="1259"/>
  </r>
  <r>
    <x v="11"/>
    <x v="151"/>
    <x v="1260"/>
  </r>
  <r>
    <x v="11"/>
    <x v="151"/>
    <x v="1261"/>
  </r>
  <r>
    <x v="11"/>
    <x v="151"/>
    <x v="1262"/>
  </r>
  <r>
    <x v="11"/>
    <x v="151"/>
    <x v="1263"/>
  </r>
  <r>
    <x v="11"/>
    <x v="151"/>
    <x v="1264"/>
  </r>
  <r>
    <x v="11"/>
    <x v="151"/>
    <x v="1265"/>
  </r>
  <r>
    <x v="11"/>
    <x v="152"/>
    <x v="1266"/>
  </r>
  <r>
    <x v="11"/>
    <x v="153"/>
    <x v="1267"/>
  </r>
  <r>
    <x v="11"/>
    <x v="153"/>
    <x v="1268"/>
  </r>
  <r>
    <x v="11"/>
    <x v="153"/>
    <x v="1269"/>
  </r>
  <r>
    <x v="11"/>
    <x v="153"/>
    <x v="1270"/>
  </r>
  <r>
    <x v="12"/>
    <x v="154"/>
    <x v="1271"/>
  </r>
  <r>
    <x v="12"/>
    <x v="154"/>
    <x v="1272"/>
  </r>
  <r>
    <x v="12"/>
    <x v="154"/>
    <x v="1273"/>
  </r>
  <r>
    <x v="12"/>
    <x v="154"/>
    <x v="1274"/>
  </r>
  <r>
    <x v="12"/>
    <x v="154"/>
    <x v="1275"/>
  </r>
  <r>
    <x v="12"/>
    <x v="154"/>
    <x v="1276"/>
  </r>
  <r>
    <x v="12"/>
    <x v="154"/>
    <x v="1277"/>
  </r>
  <r>
    <x v="12"/>
    <x v="154"/>
    <x v="1278"/>
  </r>
  <r>
    <x v="12"/>
    <x v="154"/>
    <x v="1279"/>
  </r>
  <r>
    <x v="12"/>
    <x v="154"/>
    <x v="1280"/>
  </r>
  <r>
    <x v="12"/>
    <x v="154"/>
    <x v="1281"/>
  </r>
  <r>
    <x v="12"/>
    <x v="154"/>
    <x v="1282"/>
  </r>
  <r>
    <x v="12"/>
    <x v="154"/>
    <x v="1283"/>
  </r>
  <r>
    <x v="12"/>
    <x v="154"/>
    <x v="1284"/>
  </r>
  <r>
    <x v="12"/>
    <x v="154"/>
    <x v="1285"/>
  </r>
  <r>
    <x v="12"/>
    <x v="154"/>
    <x v="1286"/>
  </r>
  <r>
    <x v="12"/>
    <x v="155"/>
    <x v="1287"/>
  </r>
  <r>
    <x v="12"/>
    <x v="155"/>
    <x v="1288"/>
  </r>
  <r>
    <x v="12"/>
    <x v="155"/>
    <x v="1289"/>
  </r>
  <r>
    <x v="12"/>
    <x v="155"/>
    <x v="1290"/>
  </r>
  <r>
    <x v="12"/>
    <x v="155"/>
    <x v="1291"/>
  </r>
  <r>
    <x v="12"/>
    <x v="155"/>
    <x v="1292"/>
  </r>
  <r>
    <x v="12"/>
    <x v="155"/>
    <x v="1293"/>
  </r>
  <r>
    <x v="12"/>
    <x v="156"/>
    <x v="1294"/>
  </r>
  <r>
    <x v="12"/>
    <x v="156"/>
    <x v="1295"/>
  </r>
  <r>
    <x v="12"/>
    <x v="156"/>
    <x v="1296"/>
  </r>
  <r>
    <x v="12"/>
    <x v="156"/>
    <x v="1297"/>
  </r>
  <r>
    <x v="12"/>
    <x v="157"/>
    <x v="1298"/>
  </r>
  <r>
    <x v="12"/>
    <x v="157"/>
    <x v="1299"/>
  </r>
  <r>
    <x v="12"/>
    <x v="157"/>
    <x v="1300"/>
  </r>
  <r>
    <x v="12"/>
    <x v="158"/>
    <x v="1301"/>
  </r>
  <r>
    <x v="12"/>
    <x v="158"/>
    <x v="1302"/>
  </r>
  <r>
    <x v="12"/>
    <x v="158"/>
    <x v="1303"/>
  </r>
  <r>
    <x v="12"/>
    <x v="158"/>
    <x v="1304"/>
  </r>
  <r>
    <x v="12"/>
    <x v="158"/>
    <x v="1305"/>
  </r>
  <r>
    <x v="12"/>
    <x v="158"/>
    <x v="1306"/>
  </r>
  <r>
    <x v="12"/>
    <x v="158"/>
    <x v="1307"/>
  </r>
  <r>
    <x v="12"/>
    <x v="158"/>
    <x v="1308"/>
  </r>
  <r>
    <x v="12"/>
    <x v="159"/>
    <x v="1309"/>
  </r>
  <r>
    <x v="12"/>
    <x v="160"/>
    <x v="1310"/>
  </r>
  <r>
    <x v="12"/>
    <x v="161"/>
    <x v="1311"/>
  </r>
  <r>
    <x v="12"/>
    <x v="162"/>
    <x v="1312"/>
  </r>
  <r>
    <x v="12"/>
    <x v="162"/>
    <x v="1313"/>
  </r>
  <r>
    <x v="12"/>
    <x v="162"/>
    <x v="1314"/>
  </r>
  <r>
    <x v="12"/>
    <x v="162"/>
    <x v="1315"/>
  </r>
  <r>
    <x v="12"/>
    <x v="162"/>
    <x v="1316"/>
  </r>
  <r>
    <x v="12"/>
    <x v="162"/>
    <x v="1317"/>
  </r>
  <r>
    <x v="12"/>
    <x v="162"/>
    <x v="1318"/>
  </r>
  <r>
    <x v="12"/>
    <x v="162"/>
    <x v="1319"/>
  </r>
  <r>
    <x v="12"/>
    <x v="162"/>
    <x v="1320"/>
  </r>
  <r>
    <x v="12"/>
    <x v="162"/>
    <x v="1321"/>
  </r>
  <r>
    <x v="12"/>
    <x v="162"/>
    <x v="1322"/>
  </r>
  <r>
    <x v="12"/>
    <x v="162"/>
    <x v="1323"/>
  </r>
  <r>
    <x v="12"/>
    <x v="162"/>
    <x v="1324"/>
  </r>
  <r>
    <x v="12"/>
    <x v="162"/>
    <x v="1325"/>
  </r>
  <r>
    <x v="12"/>
    <x v="162"/>
    <x v="1326"/>
  </r>
  <r>
    <x v="12"/>
    <x v="162"/>
    <x v="1327"/>
  </r>
  <r>
    <x v="12"/>
    <x v="162"/>
    <x v="1328"/>
  </r>
  <r>
    <x v="12"/>
    <x v="162"/>
    <x v="1329"/>
  </r>
  <r>
    <x v="12"/>
    <x v="162"/>
    <x v="1330"/>
  </r>
  <r>
    <x v="12"/>
    <x v="162"/>
    <x v="1331"/>
  </r>
  <r>
    <x v="12"/>
    <x v="163"/>
    <x v="1332"/>
  </r>
  <r>
    <x v="12"/>
    <x v="163"/>
    <x v="1333"/>
  </r>
  <r>
    <x v="12"/>
    <x v="163"/>
    <x v="1334"/>
  </r>
  <r>
    <x v="12"/>
    <x v="164"/>
    <x v="1335"/>
  </r>
  <r>
    <x v="12"/>
    <x v="164"/>
    <x v="1336"/>
  </r>
  <r>
    <x v="12"/>
    <x v="164"/>
    <x v="1337"/>
  </r>
  <r>
    <x v="12"/>
    <x v="164"/>
    <x v="1338"/>
  </r>
  <r>
    <x v="12"/>
    <x v="164"/>
    <x v="1339"/>
  </r>
  <r>
    <x v="12"/>
    <x v="164"/>
    <x v="1340"/>
  </r>
  <r>
    <x v="12"/>
    <x v="164"/>
    <x v="1341"/>
  </r>
  <r>
    <x v="12"/>
    <x v="164"/>
    <x v="1342"/>
  </r>
  <r>
    <x v="12"/>
    <x v="164"/>
    <x v="1343"/>
  </r>
  <r>
    <x v="12"/>
    <x v="164"/>
    <x v="1344"/>
  </r>
  <r>
    <x v="12"/>
    <x v="164"/>
    <x v="1345"/>
  </r>
  <r>
    <x v="12"/>
    <x v="165"/>
    <x v="1346"/>
  </r>
  <r>
    <x v="12"/>
    <x v="165"/>
    <x v="1347"/>
  </r>
  <r>
    <x v="12"/>
    <x v="165"/>
    <x v="1348"/>
  </r>
  <r>
    <x v="12"/>
    <x v="165"/>
    <x v="1349"/>
  </r>
  <r>
    <x v="12"/>
    <x v="165"/>
    <x v="1350"/>
  </r>
  <r>
    <x v="12"/>
    <x v="166"/>
    <x v="1351"/>
  </r>
  <r>
    <x v="12"/>
    <x v="166"/>
    <x v="1352"/>
  </r>
  <r>
    <x v="12"/>
    <x v="166"/>
    <x v="1353"/>
  </r>
  <r>
    <x v="12"/>
    <x v="166"/>
    <x v="1354"/>
  </r>
  <r>
    <x v="12"/>
    <x v="166"/>
    <x v="1355"/>
  </r>
  <r>
    <x v="12"/>
    <x v="166"/>
    <x v="1356"/>
  </r>
  <r>
    <x v="12"/>
    <x v="166"/>
    <x v="1357"/>
  </r>
  <r>
    <x v="12"/>
    <x v="166"/>
    <x v="1358"/>
  </r>
  <r>
    <x v="12"/>
    <x v="166"/>
    <x v="1359"/>
  </r>
  <r>
    <x v="12"/>
    <x v="166"/>
    <x v="1360"/>
  </r>
  <r>
    <x v="12"/>
    <x v="166"/>
    <x v="1361"/>
  </r>
  <r>
    <x v="12"/>
    <x v="166"/>
    <x v="1362"/>
  </r>
  <r>
    <x v="12"/>
    <x v="166"/>
    <x v="1363"/>
  </r>
  <r>
    <x v="12"/>
    <x v="166"/>
    <x v="1364"/>
  </r>
  <r>
    <x v="12"/>
    <x v="166"/>
    <x v="1365"/>
  </r>
  <r>
    <x v="12"/>
    <x v="166"/>
    <x v="1366"/>
  </r>
  <r>
    <x v="12"/>
    <x v="166"/>
    <x v="1367"/>
  </r>
  <r>
    <x v="12"/>
    <x v="167"/>
    <x v="1368"/>
  </r>
  <r>
    <x v="12"/>
    <x v="167"/>
    <x v="1369"/>
  </r>
  <r>
    <x v="12"/>
    <x v="167"/>
    <x v="1370"/>
  </r>
  <r>
    <x v="12"/>
    <x v="167"/>
    <x v="1371"/>
  </r>
  <r>
    <x v="12"/>
    <x v="167"/>
    <x v="1372"/>
  </r>
  <r>
    <x v="12"/>
    <x v="168"/>
    <x v="1373"/>
  </r>
  <r>
    <x v="12"/>
    <x v="168"/>
    <x v="1374"/>
  </r>
  <r>
    <x v="12"/>
    <x v="168"/>
    <x v="1375"/>
  </r>
  <r>
    <x v="12"/>
    <x v="168"/>
    <x v="1376"/>
  </r>
  <r>
    <x v="12"/>
    <x v="168"/>
    <x v="1377"/>
  </r>
  <r>
    <x v="12"/>
    <x v="168"/>
    <x v="1378"/>
  </r>
  <r>
    <x v="12"/>
    <x v="168"/>
    <x v="1379"/>
  </r>
  <r>
    <x v="12"/>
    <x v="168"/>
    <x v="1380"/>
  </r>
  <r>
    <x v="12"/>
    <x v="168"/>
    <x v="1381"/>
  </r>
  <r>
    <x v="12"/>
    <x v="168"/>
    <x v="1382"/>
  </r>
  <r>
    <x v="12"/>
    <x v="168"/>
    <x v="1383"/>
  </r>
  <r>
    <x v="12"/>
    <x v="168"/>
    <x v="1384"/>
  </r>
  <r>
    <x v="12"/>
    <x v="168"/>
    <x v="1385"/>
  </r>
  <r>
    <x v="12"/>
    <x v="168"/>
    <x v="1386"/>
  </r>
  <r>
    <x v="12"/>
    <x v="168"/>
    <x v="1387"/>
  </r>
  <r>
    <x v="12"/>
    <x v="169"/>
    <x v="1388"/>
  </r>
  <r>
    <x v="12"/>
    <x v="169"/>
    <x v="1389"/>
  </r>
  <r>
    <x v="12"/>
    <x v="169"/>
    <x v="1390"/>
  </r>
  <r>
    <x v="12"/>
    <x v="170"/>
    <x v="1391"/>
  </r>
  <r>
    <x v="12"/>
    <x v="170"/>
    <x v="1392"/>
  </r>
  <r>
    <x v="12"/>
    <x v="170"/>
    <x v="1393"/>
  </r>
  <r>
    <x v="12"/>
    <x v="170"/>
    <x v="1394"/>
  </r>
  <r>
    <x v="12"/>
    <x v="170"/>
    <x v="1395"/>
  </r>
  <r>
    <x v="12"/>
    <x v="170"/>
    <x v="1396"/>
  </r>
  <r>
    <x v="12"/>
    <x v="170"/>
    <x v="1397"/>
  </r>
  <r>
    <x v="13"/>
    <x v="171"/>
    <x v="1398"/>
  </r>
  <r>
    <x v="13"/>
    <x v="171"/>
    <x v="1399"/>
  </r>
  <r>
    <x v="13"/>
    <x v="171"/>
    <x v="1400"/>
  </r>
  <r>
    <x v="13"/>
    <x v="171"/>
    <x v="1401"/>
  </r>
  <r>
    <x v="13"/>
    <x v="172"/>
    <x v="1402"/>
  </r>
  <r>
    <x v="13"/>
    <x v="173"/>
    <x v="1403"/>
  </r>
  <r>
    <x v="13"/>
    <x v="173"/>
    <x v="1404"/>
  </r>
  <r>
    <x v="13"/>
    <x v="174"/>
    <x v="1405"/>
  </r>
  <r>
    <x v="13"/>
    <x v="175"/>
    <x v="1406"/>
  </r>
  <r>
    <x v="13"/>
    <x v="175"/>
    <x v="1407"/>
  </r>
  <r>
    <x v="13"/>
    <x v="175"/>
    <x v="1408"/>
  </r>
  <r>
    <x v="13"/>
    <x v="175"/>
    <x v="1409"/>
  </r>
  <r>
    <x v="13"/>
    <x v="176"/>
    <x v="1410"/>
  </r>
  <r>
    <x v="13"/>
    <x v="176"/>
    <x v="1411"/>
  </r>
  <r>
    <x v="13"/>
    <x v="176"/>
    <x v="1412"/>
  </r>
  <r>
    <x v="13"/>
    <x v="176"/>
    <x v="1413"/>
  </r>
  <r>
    <x v="13"/>
    <x v="177"/>
    <x v="1414"/>
  </r>
  <r>
    <x v="13"/>
    <x v="177"/>
    <x v="1415"/>
  </r>
  <r>
    <x v="13"/>
    <x v="177"/>
    <x v="1416"/>
  </r>
  <r>
    <x v="13"/>
    <x v="177"/>
    <x v="1417"/>
  </r>
  <r>
    <x v="13"/>
    <x v="177"/>
    <x v="1418"/>
  </r>
  <r>
    <x v="13"/>
    <x v="177"/>
    <x v="1419"/>
  </r>
  <r>
    <x v="13"/>
    <x v="177"/>
    <x v="1420"/>
  </r>
  <r>
    <x v="13"/>
    <x v="178"/>
    <x v="1421"/>
  </r>
  <r>
    <x v="14"/>
    <x v="179"/>
    <x v="1422"/>
  </r>
  <r>
    <x v="14"/>
    <x v="179"/>
    <x v="1423"/>
  </r>
  <r>
    <x v="14"/>
    <x v="180"/>
    <x v="1424"/>
  </r>
  <r>
    <x v="14"/>
    <x v="181"/>
    <x v="1425"/>
  </r>
  <r>
    <x v="14"/>
    <x v="181"/>
    <x v="1426"/>
  </r>
  <r>
    <x v="14"/>
    <x v="182"/>
    <x v="1427"/>
  </r>
  <r>
    <x v="14"/>
    <x v="183"/>
    <x v="1428"/>
  </r>
  <r>
    <x v="14"/>
    <x v="183"/>
    <x v="1429"/>
  </r>
  <r>
    <x v="14"/>
    <x v="183"/>
    <x v="1430"/>
  </r>
  <r>
    <x v="14"/>
    <x v="183"/>
    <x v="1431"/>
  </r>
  <r>
    <x v="14"/>
    <x v="183"/>
    <x v="1432"/>
  </r>
  <r>
    <x v="14"/>
    <x v="183"/>
    <x v="1433"/>
  </r>
  <r>
    <x v="14"/>
    <x v="183"/>
    <x v="1434"/>
  </r>
  <r>
    <x v="14"/>
    <x v="183"/>
    <x v="1435"/>
  </r>
  <r>
    <x v="14"/>
    <x v="183"/>
    <x v="1436"/>
  </r>
  <r>
    <x v="14"/>
    <x v="183"/>
    <x v="1437"/>
  </r>
  <r>
    <x v="14"/>
    <x v="183"/>
    <x v="1438"/>
  </r>
  <r>
    <x v="14"/>
    <x v="183"/>
    <x v="1439"/>
  </r>
  <r>
    <x v="14"/>
    <x v="183"/>
    <x v="1440"/>
  </r>
  <r>
    <x v="14"/>
    <x v="183"/>
    <x v="1441"/>
  </r>
  <r>
    <x v="14"/>
    <x v="183"/>
    <x v="1442"/>
  </r>
  <r>
    <x v="14"/>
    <x v="183"/>
    <x v="1443"/>
  </r>
  <r>
    <x v="14"/>
    <x v="183"/>
    <x v="1443"/>
  </r>
  <r>
    <x v="14"/>
    <x v="183"/>
    <x v="1444"/>
  </r>
  <r>
    <x v="14"/>
    <x v="183"/>
    <x v="1445"/>
  </r>
  <r>
    <x v="14"/>
    <x v="183"/>
    <x v="1446"/>
  </r>
  <r>
    <x v="14"/>
    <x v="183"/>
    <x v="1447"/>
  </r>
  <r>
    <x v="14"/>
    <x v="183"/>
    <x v="1448"/>
  </r>
  <r>
    <x v="14"/>
    <x v="183"/>
    <x v="1449"/>
  </r>
  <r>
    <x v="14"/>
    <x v="183"/>
    <x v="1450"/>
  </r>
  <r>
    <x v="14"/>
    <x v="183"/>
    <x v="1451"/>
  </r>
  <r>
    <x v="14"/>
    <x v="183"/>
    <x v="1452"/>
  </r>
  <r>
    <x v="14"/>
    <x v="183"/>
    <x v="1453"/>
  </r>
  <r>
    <x v="14"/>
    <x v="184"/>
    <x v="1454"/>
  </r>
  <r>
    <x v="14"/>
    <x v="184"/>
    <x v="1455"/>
  </r>
  <r>
    <x v="14"/>
    <x v="185"/>
    <x v="1456"/>
  </r>
  <r>
    <x v="14"/>
    <x v="185"/>
    <x v="1457"/>
  </r>
  <r>
    <x v="14"/>
    <x v="186"/>
    <x v="1458"/>
  </r>
  <r>
    <x v="14"/>
    <x v="186"/>
    <x v="1459"/>
  </r>
  <r>
    <x v="14"/>
    <x v="186"/>
    <x v="1460"/>
  </r>
  <r>
    <x v="14"/>
    <x v="186"/>
    <x v="1461"/>
  </r>
  <r>
    <x v="14"/>
    <x v="186"/>
    <x v="1462"/>
  </r>
  <r>
    <x v="14"/>
    <x v="186"/>
    <x v="1463"/>
  </r>
  <r>
    <x v="14"/>
    <x v="186"/>
    <x v="1464"/>
  </r>
  <r>
    <x v="14"/>
    <x v="186"/>
    <x v="1465"/>
  </r>
  <r>
    <x v="15"/>
    <x v="187"/>
    <x v="1466"/>
  </r>
  <r>
    <x v="15"/>
    <x v="188"/>
    <x v="1467"/>
  </r>
  <r>
    <x v="15"/>
    <x v="189"/>
    <x v="1468"/>
  </r>
  <r>
    <x v="15"/>
    <x v="189"/>
    <x v="1469"/>
  </r>
  <r>
    <x v="15"/>
    <x v="189"/>
    <x v="1470"/>
  </r>
  <r>
    <x v="15"/>
    <x v="190"/>
    <x v="1471"/>
  </r>
  <r>
    <x v="15"/>
    <x v="190"/>
    <x v="1472"/>
  </r>
  <r>
    <x v="15"/>
    <x v="190"/>
    <x v="1473"/>
  </r>
  <r>
    <x v="15"/>
    <x v="190"/>
    <x v="1474"/>
  </r>
  <r>
    <x v="15"/>
    <x v="190"/>
    <x v="1475"/>
  </r>
  <r>
    <x v="15"/>
    <x v="190"/>
    <x v="1476"/>
  </r>
  <r>
    <x v="15"/>
    <x v="190"/>
    <x v="1477"/>
  </r>
  <r>
    <x v="15"/>
    <x v="191"/>
    <x v="1478"/>
  </r>
  <r>
    <x v="15"/>
    <x v="191"/>
    <x v="1479"/>
  </r>
  <r>
    <x v="15"/>
    <x v="191"/>
    <x v="1480"/>
  </r>
  <r>
    <x v="15"/>
    <x v="191"/>
    <x v="1481"/>
  </r>
  <r>
    <x v="15"/>
    <x v="191"/>
    <x v="1482"/>
  </r>
  <r>
    <x v="15"/>
    <x v="191"/>
    <x v="1483"/>
  </r>
  <r>
    <x v="15"/>
    <x v="191"/>
    <x v="1484"/>
  </r>
  <r>
    <x v="15"/>
    <x v="191"/>
    <x v="1485"/>
  </r>
  <r>
    <x v="15"/>
    <x v="191"/>
    <x v="1486"/>
  </r>
  <r>
    <x v="15"/>
    <x v="191"/>
    <x v="1487"/>
  </r>
  <r>
    <x v="15"/>
    <x v="191"/>
    <x v="1488"/>
  </r>
  <r>
    <x v="15"/>
    <x v="191"/>
    <x v="1489"/>
  </r>
  <r>
    <x v="15"/>
    <x v="192"/>
    <x v="1490"/>
  </r>
  <r>
    <x v="15"/>
    <x v="192"/>
    <x v="1491"/>
  </r>
  <r>
    <x v="15"/>
    <x v="192"/>
    <x v="1492"/>
  </r>
  <r>
    <x v="15"/>
    <x v="192"/>
    <x v="1493"/>
  </r>
  <r>
    <x v="15"/>
    <x v="192"/>
    <x v="1494"/>
  </r>
  <r>
    <x v="15"/>
    <x v="192"/>
    <x v="1495"/>
  </r>
  <r>
    <x v="15"/>
    <x v="193"/>
    <x v="1496"/>
  </r>
  <r>
    <x v="15"/>
    <x v="193"/>
    <x v="1497"/>
  </r>
  <r>
    <x v="15"/>
    <x v="193"/>
    <x v="1498"/>
  </r>
  <r>
    <x v="15"/>
    <x v="193"/>
    <x v="1499"/>
  </r>
  <r>
    <x v="15"/>
    <x v="193"/>
    <x v="1500"/>
  </r>
  <r>
    <x v="15"/>
    <x v="193"/>
    <x v="1501"/>
  </r>
  <r>
    <x v="15"/>
    <x v="193"/>
    <x v="1502"/>
  </r>
  <r>
    <x v="15"/>
    <x v="193"/>
    <x v="1503"/>
  </r>
  <r>
    <x v="15"/>
    <x v="194"/>
    <x v="1504"/>
  </r>
  <r>
    <x v="15"/>
    <x v="195"/>
    <x v="1505"/>
  </r>
  <r>
    <x v="15"/>
    <x v="196"/>
    <x v="1506"/>
  </r>
  <r>
    <x v="15"/>
    <x v="196"/>
    <x v="1507"/>
  </r>
  <r>
    <x v="15"/>
    <x v="196"/>
    <x v="1508"/>
  </r>
  <r>
    <x v="15"/>
    <x v="196"/>
    <x v="1509"/>
  </r>
  <r>
    <x v="15"/>
    <x v="196"/>
    <x v="1510"/>
  </r>
  <r>
    <x v="15"/>
    <x v="196"/>
    <x v="1511"/>
  </r>
  <r>
    <x v="15"/>
    <x v="196"/>
    <x v="1512"/>
  </r>
  <r>
    <x v="15"/>
    <x v="196"/>
    <x v="1513"/>
  </r>
  <r>
    <x v="15"/>
    <x v="196"/>
    <x v="1514"/>
  </r>
  <r>
    <x v="15"/>
    <x v="196"/>
    <x v="1515"/>
  </r>
  <r>
    <x v="15"/>
    <x v="196"/>
    <x v="1516"/>
  </r>
  <r>
    <x v="16"/>
    <x v="197"/>
    <x v="1517"/>
  </r>
  <r>
    <x v="16"/>
    <x v="197"/>
    <x v="1518"/>
  </r>
  <r>
    <x v="16"/>
    <x v="197"/>
    <x v="1519"/>
  </r>
  <r>
    <x v="16"/>
    <x v="197"/>
    <x v="1520"/>
  </r>
  <r>
    <x v="16"/>
    <x v="198"/>
    <x v="1521"/>
  </r>
  <r>
    <x v="16"/>
    <x v="198"/>
    <x v="1522"/>
  </r>
  <r>
    <x v="16"/>
    <x v="198"/>
    <x v="1523"/>
  </r>
  <r>
    <x v="16"/>
    <x v="198"/>
    <x v="1524"/>
  </r>
  <r>
    <x v="16"/>
    <x v="199"/>
    <x v="1525"/>
  </r>
  <r>
    <x v="16"/>
    <x v="199"/>
    <x v="1526"/>
  </r>
  <r>
    <x v="16"/>
    <x v="199"/>
    <x v="1527"/>
  </r>
  <r>
    <x v="16"/>
    <x v="199"/>
    <x v="1528"/>
  </r>
  <r>
    <x v="16"/>
    <x v="199"/>
    <x v="1529"/>
  </r>
  <r>
    <x v="16"/>
    <x v="200"/>
    <x v="1530"/>
  </r>
  <r>
    <x v="16"/>
    <x v="200"/>
    <x v="1531"/>
  </r>
  <r>
    <x v="16"/>
    <x v="200"/>
    <x v="1532"/>
  </r>
  <r>
    <x v="16"/>
    <x v="200"/>
    <x v="1533"/>
  </r>
  <r>
    <x v="16"/>
    <x v="201"/>
    <x v="1534"/>
  </r>
  <r>
    <x v="16"/>
    <x v="201"/>
    <x v="1535"/>
  </r>
  <r>
    <x v="16"/>
    <x v="202"/>
    <x v="1536"/>
  </r>
  <r>
    <x v="16"/>
    <x v="202"/>
    <x v="1537"/>
  </r>
  <r>
    <x v="16"/>
    <x v="202"/>
    <x v="1538"/>
  </r>
  <r>
    <x v="16"/>
    <x v="202"/>
    <x v="1539"/>
  </r>
  <r>
    <x v="16"/>
    <x v="202"/>
    <x v="1540"/>
  </r>
  <r>
    <x v="16"/>
    <x v="202"/>
    <x v="1541"/>
  </r>
  <r>
    <x v="16"/>
    <x v="202"/>
    <x v="1542"/>
  </r>
  <r>
    <x v="17"/>
    <x v="203"/>
    <x v="1543"/>
  </r>
  <r>
    <x v="17"/>
    <x v="203"/>
    <x v="1544"/>
  </r>
  <r>
    <x v="17"/>
    <x v="203"/>
    <x v="1545"/>
  </r>
  <r>
    <x v="17"/>
    <x v="204"/>
    <x v="1546"/>
  </r>
  <r>
    <x v="17"/>
    <x v="204"/>
    <x v="1547"/>
  </r>
  <r>
    <x v="17"/>
    <x v="204"/>
    <x v="1548"/>
  </r>
  <r>
    <x v="17"/>
    <x v="204"/>
    <x v="1549"/>
  </r>
  <r>
    <x v="17"/>
    <x v="204"/>
    <x v="1550"/>
  </r>
  <r>
    <x v="17"/>
    <x v="204"/>
    <x v="1551"/>
  </r>
  <r>
    <x v="17"/>
    <x v="205"/>
    <x v="1552"/>
  </r>
  <r>
    <x v="17"/>
    <x v="205"/>
    <x v="1553"/>
  </r>
  <r>
    <x v="17"/>
    <x v="205"/>
    <x v="1554"/>
  </r>
  <r>
    <x v="17"/>
    <x v="205"/>
    <x v="1555"/>
  </r>
  <r>
    <x v="17"/>
    <x v="205"/>
    <x v="1556"/>
  </r>
  <r>
    <x v="17"/>
    <x v="205"/>
    <x v="1557"/>
  </r>
  <r>
    <x v="17"/>
    <x v="205"/>
    <x v="1558"/>
  </r>
  <r>
    <x v="17"/>
    <x v="205"/>
    <x v="1559"/>
  </r>
  <r>
    <x v="17"/>
    <x v="206"/>
    <x v="1560"/>
  </r>
  <r>
    <x v="17"/>
    <x v="207"/>
    <x v="1561"/>
  </r>
  <r>
    <x v="17"/>
    <x v="207"/>
    <x v="1562"/>
  </r>
  <r>
    <x v="17"/>
    <x v="208"/>
    <x v="1563"/>
  </r>
  <r>
    <x v="17"/>
    <x v="208"/>
    <x v="1564"/>
  </r>
  <r>
    <x v="17"/>
    <x v="208"/>
    <x v="1565"/>
  </r>
  <r>
    <x v="17"/>
    <x v="208"/>
    <x v="1566"/>
  </r>
  <r>
    <x v="17"/>
    <x v="209"/>
    <x v="1567"/>
  </r>
  <r>
    <x v="17"/>
    <x v="210"/>
    <x v="1568"/>
  </r>
  <r>
    <x v="17"/>
    <x v="210"/>
    <x v="1569"/>
  </r>
  <r>
    <x v="17"/>
    <x v="211"/>
    <x v="1570"/>
  </r>
  <r>
    <x v="17"/>
    <x v="211"/>
    <x v="1571"/>
  </r>
  <r>
    <x v="17"/>
    <x v="211"/>
    <x v="1572"/>
  </r>
  <r>
    <x v="17"/>
    <x v="211"/>
    <x v="1573"/>
  </r>
  <r>
    <x v="17"/>
    <x v="211"/>
    <x v="1574"/>
  </r>
  <r>
    <x v="17"/>
    <x v="211"/>
    <x v="1575"/>
  </r>
  <r>
    <x v="17"/>
    <x v="211"/>
    <x v="1576"/>
  </r>
  <r>
    <x v="17"/>
    <x v="211"/>
    <x v="1577"/>
  </r>
  <r>
    <x v="17"/>
    <x v="211"/>
    <x v="1578"/>
  </r>
  <r>
    <x v="17"/>
    <x v="211"/>
    <x v="1579"/>
  </r>
  <r>
    <x v="17"/>
    <x v="211"/>
    <x v="1580"/>
  </r>
  <r>
    <x v="17"/>
    <x v="212"/>
    <x v="1581"/>
  </r>
  <r>
    <x v="17"/>
    <x v="212"/>
    <x v="1582"/>
  </r>
  <r>
    <x v="17"/>
    <x v="212"/>
    <x v="1583"/>
  </r>
  <r>
    <x v="17"/>
    <x v="212"/>
    <x v="1584"/>
  </r>
  <r>
    <x v="17"/>
    <x v="212"/>
    <x v="1585"/>
  </r>
  <r>
    <x v="17"/>
    <x v="212"/>
    <x v="1586"/>
  </r>
  <r>
    <x v="17"/>
    <x v="212"/>
    <x v="1587"/>
  </r>
  <r>
    <x v="17"/>
    <x v="213"/>
    <x v="1588"/>
  </r>
  <r>
    <x v="17"/>
    <x v="214"/>
    <x v="1589"/>
  </r>
  <r>
    <x v="17"/>
    <x v="214"/>
    <x v="1590"/>
  </r>
  <r>
    <x v="17"/>
    <x v="214"/>
    <x v="1591"/>
  </r>
  <r>
    <x v="17"/>
    <x v="214"/>
    <x v="1592"/>
  </r>
  <r>
    <x v="17"/>
    <x v="214"/>
    <x v="1593"/>
  </r>
  <r>
    <x v="17"/>
    <x v="214"/>
    <x v="1594"/>
  </r>
  <r>
    <x v="17"/>
    <x v="214"/>
    <x v="1595"/>
  </r>
  <r>
    <x v="17"/>
    <x v="214"/>
    <x v="1596"/>
  </r>
  <r>
    <x v="17"/>
    <x v="214"/>
    <x v="1597"/>
  </r>
  <r>
    <x v="17"/>
    <x v="214"/>
    <x v="1598"/>
  </r>
  <r>
    <x v="17"/>
    <x v="214"/>
    <x v="1599"/>
  </r>
  <r>
    <x v="17"/>
    <x v="214"/>
    <x v="1600"/>
  </r>
  <r>
    <x v="17"/>
    <x v="214"/>
    <x v="1601"/>
  </r>
  <r>
    <x v="17"/>
    <x v="214"/>
    <x v="1602"/>
  </r>
  <r>
    <x v="17"/>
    <x v="214"/>
    <x v="1603"/>
  </r>
  <r>
    <x v="17"/>
    <x v="214"/>
    <x v="1604"/>
  </r>
  <r>
    <x v="17"/>
    <x v="214"/>
    <x v="1605"/>
  </r>
  <r>
    <x v="17"/>
    <x v="215"/>
    <x v="1606"/>
  </r>
  <r>
    <x v="17"/>
    <x v="215"/>
    <x v="1607"/>
  </r>
  <r>
    <x v="17"/>
    <x v="215"/>
    <x v="1608"/>
  </r>
  <r>
    <x v="17"/>
    <x v="216"/>
    <x v="1609"/>
  </r>
  <r>
    <x v="17"/>
    <x v="216"/>
    <x v="1610"/>
  </r>
  <r>
    <x v="17"/>
    <x v="216"/>
    <x v="1611"/>
  </r>
  <r>
    <x v="17"/>
    <x v="216"/>
    <x v="1612"/>
  </r>
  <r>
    <x v="17"/>
    <x v="217"/>
    <x v="1613"/>
  </r>
  <r>
    <x v="17"/>
    <x v="217"/>
    <x v="1614"/>
  </r>
  <r>
    <x v="17"/>
    <x v="217"/>
    <x v="1615"/>
  </r>
  <r>
    <x v="17"/>
    <x v="217"/>
    <x v="1616"/>
  </r>
  <r>
    <x v="17"/>
    <x v="217"/>
    <x v="1617"/>
  </r>
  <r>
    <x v="18"/>
    <x v="218"/>
    <x v="1618"/>
  </r>
  <r>
    <x v="18"/>
    <x v="218"/>
    <x v="1619"/>
  </r>
  <r>
    <x v="18"/>
    <x v="218"/>
    <x v="1620"/>
  </r>
  <r>
    <x v="18"/>
    <x v="218"/>
    <x v="1621"/>
  </r>
  <r>
    <x v="18"/>
    <x v="218"/>
    <x v="1622"/>
  </r>
  <r>
    <x v="18"/>
    <x v="218"/>
    <x v="1623"/>
  </r>
  <r>
    <x v="18"/>
    <x v="218"/>
    <x v="1624"/>
  </r>
  <r>
    <x v="18"/>
    <x v="218"/>
    <x v="1625"/>
  </r>
  <r>
    <x v="18"/>
    <x v="218"/>
    <x v="1626"/>
  </r>
  <r>
    <x v="18"/>
    <x v="218"/>
    <x v="1627"/>
  </r>
  <r>
    <x v="18"/>
    <x v="218"/>
    <x v="1628"/>
  </r>
  <r>
    <x v="18"/>
    <x v="218"/>
    <x v="1629"/>
  </r>
  <r>
    <x v="18"/>
    <x v="218"/>
    <x v="1630"/>
  </r>
  <r>
    <x v="18"/>
    <x v="218"/>
    <x v="1631"/>
  </r>
  <r>
    <x v="18"/>
    <x v="218"/>
    <x v="1632"/>
  </r>
  <r>
    <x v="18"/>
    <x v="218"/>
    <x v="1633"/>
  </r>
  <r>
    <x v="18"/>
    <x v="219"/>
    <x v="1634"/>
  </r>
  <r>
    <x v="18"/>
    <x v="220"/>
    <x v="1635"/>
  </r>
  <r>
    <x v="18"/>
    <x v="220"/>
    <x v="1636"/>
  </r>
  <r>
    <x v="18"/>
    <x v="220"/>
    <x v="1637"/>
  </r>
  <r>
    <x v="18"/>
    <x v="220"/>
    <x v="1638"/>
  </r>
  <r>
    <x v="18"/>
    <x v="220"/>
    <x v="1639"/>
  </r>
  <r>
    <x v="18"/>
    <x v="220"/>
    <x v="1640"/>
  </r>
  <r>
    <x v="18"/>
    <x v="220"/>
    <x v="1641"/>
  </r>
  <r>
    <x v="18"/>
    <x v="220"/>
    <x v="1642"/>
  </r>
  <r>
    <x v="18"/>
    <x v="220"/>
    <x v="1643"/>
  </r>
  <r>
    <x v="18"/>
    <x v="220"/>
    <x v="1644"/>
  </r>
  <r>
    <x v="18"/>
    <x v="221"/>
    <x v="1645"/>
  </r>
  <r>
    <x v="18"/>
    <x v="221"/>
    <x v="1646"/>
  </r>
  <r>
    <x v="18"/>
    <x v="221"/>
    <x v="1647"/>
  </r>
  <r>
    <x v="18"/>
    <x v="221"/>
    <x v="1648"/>
  </r>
  <r>
    <x v="18"/>
    <x v="221"/>
    <x v="1649"/>
  </r>
  <r>
    <x v="18"/>
    <x v="221"/>
    <x v="1650"/>
  </r>
  <r>
    <x v="18"/>
    <x v="222"/>
    <x v="1651"/>
  </r>
  <r>
    <x v="18"/>
    <x v="222"/>
    <x v="1652"/>
  </r>
  <r>
    <x v="18"/>
    <x v="222"/>
    <x v="1653"/>
  </r>
  <r>
    <x v="18"/>
    <x v="222"/>
    <x v="1654"/>
  </r>
  <r>
    <x v="18"/>
    <x v="222"/>
    <x v="1655"/>
  </r>
  <r>
    <x v="18"/>
    <x v="223"/>
    <x v="1656"/>
  </r>
  <r>
    <x v="18"/>
    <x v="223"/>
    <x v="1657"/>
  </r>
  <r>
    <x v="18"/>
    <x v="223"/>
    <x v="1658"/>
  </r>
  <r>
    <x v="18"/>
    <x v="223"/>
    <x v="1659"/>
  </r>
  <r>
    <x v="18"/>
    <x v="223"/>
    <x v="1660"/>
  </r>
  <r>
    <x v="18"/>
    <x v="223"/>
    <x v="1661"/>
  </r>
  <r>
    <x v="18"/>
    <x v="223"/>
    <x v="1662"/>
  </r>
  <r>
    <x v="18"/>
    <x v="223"/>
    <x v="1663"/>
  </r>
  <r>
    <x v="18"/>
    <x v="223"/>
    <x v="1664"/>
  </r>
  <r>
    <x v="18"/>
    <x v="223"/>
    <x v="1665"/>
  </r>
  <r>
    <x v="18"/>
    <x v="223"/>
    <x v="1666"/>
  </r>
  <r>
    <x v="18"/>
    <x v="223"/>
    <x v="1667"/>
  </r>
  <r>
    <x v="18"/>
    <x v="223"/>
    <x v="1668"/>
  </r>
  <r>
    <x v="18"/>
    <x v="223"/>
    <x v="1669"/>
  </r>
  <r>
    <x v="18"/>
    <x v="223"/>
    <x v="1670"/>
  </r>
  <r>
    <x v="18"/>
    <x v="223"/>
    <x v="1671"/>
  </r>
  <r>
    <x v="18"/>
    <x v="223"/>
    <x v="1672"/>
  </r>
  <r>
    <x v="18"/>
    <x v="223"/>
    <x v="1673"/>
  </r>
  <r>
    <x v="18"/>
    <x v="223"/>
    <x v="1674"/>
  </r>
  <r>
    <x v="18"/>
    <x v="223"/>
    <x v="1675"/>
  </r>
  <r>
    <x v="18"/>
    <x v="223"/>
    <x v="1676"/>
  </r>
  <r>
    <x v="18"/>
    <x v="223"/>
    <x v="1677"/>
  </r>
  <r>
    <x v="18"/>
    <x v="223"/>
    <x v="1678"/>
  </r>
  <r>
    <x v="18"/>
    <x v="223"/>
    <x v="1679"/>
  </r>
  <r>
    <x v="18"/>
    <x v="223"/>
    <x v="1680"/>
  </r>
  <r>
    <x v="18"/>
    <x v="223"/>
    <x v="1681"/>
  </r>
  <r>
    <x v="18"/>
    <x v="224"/>
    <x v="1682"/>
  </r>
  <r>
    <x v="18"/>
    <x v="224"/>
    <x v="1683"/>
  </r>
  <r>
    <x v="18"/>
    <x v="224"/>
    <x v="1684"/>
  </r>
  <r>
    <x v="18"/>
    <x v="224"/>
    <x v="1685"/>
  </r>
  <r>
    <x v="18"/>
    <x v="224"/>
    <x v="1686"/>
  </r>
  <r>
    <x v="18"/>
    <x v="224"/>
    <x v="1687"/>
  </r>
  <r>
    <x v="18"/>
    <x v="224"/>
    <x v="1688"/>
  </r>
  <r>
    <x v="18"/>
    <x v="224"/>
    <x v="1689"/>
  </r>
  <r>
    <x v="18"/>
    <x v="224"/>
    <x v="1690"/>
  </r>
  <r>
    <x v="18"/>
    <x v="224"/>
    <x v="1691"/>
  </r>
  <r>
    <x v="18"/>
    <x v="225"/>
    <x v="1692"/>
  </r>
  <r>
    <x v="18"/>
    <x v="225"/>
    <x v="1693"/>
  </r>
  <r>
    <x v="18"/>
    <x v="225"/>
    <x v="1694"/>
  </r>
  <r>
    <x v="18"/>
    <x v="225"/>
    <x v="1695"/>
  </r>
  <r>
    <x v="18"/>
    <x v="225"/>
    <x v="1696"/>
  </r>
  <r>
    <x v="18"/>
    <x v="225"/>
    <x v="1697"/>
  </r>
  <r>
    <x v="18"/>
    <x v="225"/>
    <x v="1698"/>
  </r>
  <r>
    <x v="18"/>
    <x v="225"/>
    <x v="1699"/>
  </r>
  <r>
    <x v="18"/>
    <x v="225"/>
    <x v="1700"/>
  </r>
  <r>
    <x v="18"/>
    <x v="225"/>
    <x v="1701"/>
  </r>
  <r>
    <x v="18"/>
    <x v="225"/>
    <x v="1702"/>
  </r>
  <r>
    <x v="18"/>
    <x v="225"/>
    <x v="1703"/>
  </r>
  <r>
    <x v="19"/>
    <x v="226"/>
    <x v="1704"/>
  </r>
  <r>
    <x v="19"/>
    <x v="226"/>
    <x v="1705"/>
  </r>
  <r>
    <x v="19"/>
    <x v="226"/>
    <x v="1706"/>
  </r>
  <r>
    <x v="19"/>
    <x v="227"/>
    <x v="1707"/>
  </r>
  <r>
    <x v="19"/>
    <x v="227"/>
    <x v="1708"/>
  </r>
  <r>
    <x v="19"/>
    <x v="227"/>
    <x v="1709"/>
  </r>
  <r>
    <x v="19"/>
    <x v="228"/>
    <x v="1710"/>
  </r>
  <r>
    <x v="19"/>
    <x v="228"/>
    <x v="1711"/>
  </r>
  <r>
    <x v="19"/>
    <x v="228"/>
    <x v="1712"/>
  </r>
  <r>
    <x v="19"/>
    <x v="228"/>
    <x v="1713"/>
  </r>
  <r>
    <x v="19"/>
    <x v="228"/>
    <x v="1714"/>
  </r>
  <r>
    <x v="19"/>
    <x v="228"/>
    <x v="1715"/>
  </r>
  <r>
    <x v="19"/>
    <x v="228"/>
    <x v="1716"/>
  </r>
  <r>
    <x v="19"/>
    <x v="228"/>
    <x v="1717"/>
  </r>
  <r>
    <x v="19"/>
    <x v="228"/>
    <x v="1718"/>
  </r>
  <r>
    <x v="19"/>
    <x v="228"/>
    <x v="1719"/>
  </r>
  <r>
    <x v="19"/>
    <x v="228"/>
    <x v="1720"/>
  </r>
  <r>
    <x v="19"/>
    <x v="228"/>
    <x v="1721"/>
  </r>
  <r>
    <x v="19"/>
    <x v="229"/>
    <x v="1722"/>
  </r>
  <r>
    <x v="19"/>
    <x v="230"/>
    <x v="1723"/>
  </r>
  <r>
    <x v="19"/>
    <x v="231"/>
    <x v="1724"/>
  </r>
  <r>
    <x v="19"/>
    <x v="231"/>
    <x v="1725"/>
  </r>
  <r>
    <x v="19"/>
    <x v="231"/>
    <x v="1726"/>
  </r>
  <r>
    <x v="19"/>
    <x v="231"/>
    <x v="1727"/>
  </r>
  <r>
    <x v="19"/>
    <x v="231"/>
    <x v="1728"/>
  </r>
  <r>
    <x v="19"/>
    <x v="232"/>
    <x v="1729"/>
  </r>
  <r>
    <x v="19"/>
    <x v="233"/>
    <x v="1730"/>
  </r>
  <r>
    <x v="19"/>
    <x v="233"/>
    <x v="1731"/>
  </r>
  <r>
    <x v="19"/>
    <x v="233"/>
    <x v="1732"/>
  </r>
  <r>
    <x v="19"/>
    <x v="233"/>
    <x v="1733"/>
  </r>
  <r>
    <x v="19"/>
    <x v="233"/>
    <x v="1734"/>
  </r>
  <r>
    <x v="19"/>
    <x v="233"/>
    <x v="1735"/>
  </r>
  <r>
    <x v="19"/>
    <x v="233"/>
    <x v="1736"/>
  </r>
  <r>
    <x v="19"/>
    <x v="234"/>
    <x v="1737"/>
  </r>
  <r>
    <x v="19"/>
    <x v="234"/>
    <x v="1738"/>
  </r>
  <r>
    <x v="19"/>
    <x v="234"/>
    <x v="1739"/>
  </r>
  <r>
    <x v="19"/>
    <x v="234"/>
    <x v="1740"/>
  </r>
  <r>
    <x v="19"/>
    <x v="234"/>
    <x v="1741"/>
  </r>
  <r>
    <x v="19"/>
    <x v="235"/>
    <x v="1742"/>
  </r>
  <r>
    <x v="19"/>
    <x v="236"/>
    <x v="1743"/>
  </r>
  <r>
    <x v="19"/>
    <x v="236"/>
    <x v="1744"/>
  </r>
  <r>
    <x v="19"/>
    <x v="237"/>
    <x v="1745"/>
  </r>
  <r>
    <x v="19"/>
    <x v="237"/>
    <x v="1746"/>
  </r>
  <r>
    <x v="19"/>
    <x v="237"/>
    <x v="1747"/>
  </r>
  <r>
    <x v="19"/>
    <x v="237"/>
    <x v="1748"/>
  </r>
  <r>
    <x v="19"/>
    <x v="237"/>
    <x v="1749"/>
  </r>
  <r>
    <x v="19"/>
    <x v="237"/>
    <x v="1750"/>
  </r>
  <r>
    <x v="19"/>
    <x v="237"/>
    <x v="1751"/>
  </r>
  <r>
    <x v="19"/>
    <x v="237"/>
    <x v="1752"/>
  </r>
  <r>
    <x v="19"/>
    <x v="237"/>
    <x v="1753"/>
  </r>
  <r>
    <x v="19"/>
    <x v="237"/>
    <x v="1754"/>
  </r>
  <r>
    <x v="19"/>
    <x v="237"/>
    <x v="1755"/>
  </r>
  <r>
    <x v="19"/>
    <x v="237"/>
    <x v="1756"/>
  </r>
  <r>
    <x v="19"/>
    <x v="237"/>
    <x v="1757"/>
  </r>
  <r>
    <x v="19"/>
    <x v="238"/>
    <x v="1758"/>
  </r>
  <r>
    <x v="19"/>
    <x v="238"/>
    <x v="1759"/>
  </r>
  <r>
    <x v="19"/>
    <x v="238"/>
    <x v="1760"/>
  </r>
  <r>
    <x v="19"/>
    <x v="238"/>
    <x v="1761"/>
  </r>
  <r>
    <x v="19"/>
    <x v="238"/>
    <x v="1762"/>
  </r>
  <r>
    <x v="19"/>
    <x v="238"/>
    <x v="1763"/>
  </r>
  <r>
    <x v="19"/>
    <x v="239"/>
    <x v="1764"/>
  </r>
  <r>
    <x v="19"/>
    <x v="239"/>
    <x v="1765"/>
  </r>
  <r>
    <x v="19"/>
    <x v="239"/>
    <x v="1766"/>
  </r>
  <r>
    <x v="19"/>
    <x v="239"/>
    <x v="1767"/>
  </r>
  <r>
    <x v="19"/>
    <x v="239"/>
    <x v="1768"/>
  </r>
  <r>
    <x v="20"/>
    <x v="240"/>
    <x v="1769"/>
  </r>
  <r>
    <x v="20"/>
    <x v="240"/>
    <x v="1770"/>
  </r>
  <r>
    <x v="20"/>
    <x v="240"/>
    <x v="1771"/>
  </r>
  <r>
    <x v="20"/>
    <x v="240"/>
    <x v="1772"/>
  </r>
  <r>
    <x v="20"/>
    <x v="240"/>
    <x v="1773"/>
  </r>
  <r>
    <x v="20"/>
    <x v="240"/>
    <x v="1774"/>
  </r>
  <r>
    <x v="20"/>
    <x v="240"/>
    <x v="1775"/>
  </r>
  <r>
    <x v="20"/>
    <x v="240"/>
    <x v="1776"/>
  </r>
  <r>
    <x v="20"/>
    <x v="240"/>
    <x v="1777"/>
  </r>
  <r>
    <x v="20"/>
    <x v="240"/>
    <x v="1778"/>
  </r>
  <r>
    <x v="20"/>
    <x v="240"/>
    <x v="1779"/>
  </r>
  <r>
    <x v="20"/>
    <x v="240"/>
    <x v="1780"/>
  </r>
  <r>
    <x v="20"/>
    <x v="241"/>
    <x v="1781"/>
  </r>
  <r>
    <x v="20"/>
    <x v="241"/>
    <x v="1782"/>
  </r>
  <r>
    <x v="20"/>
    <x v="241"/>
    <x v="1783"/>
  </r>
  <r>
    <x v="20"/>
    <x v="241"/>
    <x v="1784"/>
  </r>
  <r>
    <x v="20"/>
    <x v="241"/>
    <x v="1785"/>
  </r>
  <r>
    <x v="20"/>
    <x v="241"/>
    <x v="1786"/>
  </r>
  <r>
    <x v="20"/>
    <x v="242"/>
    <x v="1787"/>
  </r>
  <r>
    <x v="20"/>
    <x v="242"/>
    <x v="1788"/>
  </r>
  <r>
    <x v="20"/>
    <x v="242"/>
    <x v="1789"/>
  </r>
  <r>
    <x v="20"/>
    <x v="242"/>
    <x v="1790"/>
  </r>
  <r>
    <x v="20"/>
    <x v="243"/>
    <x v="1791"/>
  </r>
  <r>
    <x v="20"/>
    <x v="243"/>
    <x v="1792"/>
  </r>
  <r>
    <x v="20"/>
    <x v="243"/>
    <x v="1793"/>
  </r>
  <r>
    <x v="20"/>
    <x v="243"/>
    <x v="1794"/>
  </r>
  <r>
    <x v="20"/>
    <x v="243"/>
    <x v="1795"/>
  </r>
  <r>
    <x v="20"/>
    <x v="243"/>
    <x v="1796"/>
  </r>
  <r>
    <x v="20"/>
    <x v="243"/>
    <x v="1797"/>
  </r>
  <r>
    <x v="21"/>
    <x v="244"/>
    <x v="1798"/>
  </r>
  <r>
    <x v="21"/>
    <x v="245"/>
    <x v="1799"/>
  </r>
  <r>
    <x v="21"/>
    <x v="245"/>
    <x v="1800"/>
  </r>
  <r>
    <x v="21"/>
    <x v="245"/>
    <x v="1801"/>
  </r>
  <r>
    <x v="21"/>
    <x v="245"/>
    <x v="1802"/>
  </r>
  <r>
    <x v="21"/>
    <x v="245"/>
    <x v="1803"/>
  </r>
  <r>
    <x v="21"/>
    <x v="245"/>
    <x v="1804"/>
  </r>
  <r>
    <x v="21"/>
    <x v="245"/>
    <x v="1805"/>
  </r>
  <r>
    <x v="21"/>
    <x v="245"/>
    <x v="1806"/>
  </r>
  <r>
    <x v="21"/>
    <x v="245"/>
    <x v="1807"/>
  </r>
  <r>
    <x v="21"/>
    <x v="245"/>
    <x v="1808"/>
  </r>
  <r>
    <x v="21"/>
    <x v="246"/>
    <x v="1809"/>
  </r>
  <r>
    <x v="21"/>
    <x v="246"/>
    <x v="1810"/>
  </r>
  <r>
    <x v="21"/>
    <x v="246"/>
    <x v="1811"/>
  </r>
  <r>
    <x v="21"/>
    <x v="247"/>
    <x v="1812"/>
  </r>
  <r>
    <x v="21"/>
    <x v="248"/>
    <x v="1813"/>
  </r>
  <r>
    <x v="21"/>
    <x v="249"/>
    <x v="1814"/>
  </r>
  <r>
    <x v="21"/>
    <x v="250"/>
    <x v="1815"/>
  </r>
  <r>
    <x v="21"/>
    <x v="250"/>
    <x v="1816"/>
  </r>
  <r>
    <x v="21"/>
    <x v="250"/>
    <x v="1817"/>
  </r>
  <r>
    <x v="21"/>
    <x v="250"/>
    <x v="1818"/>
  </r>
  <r>
    <x v="21"/>
    <x v="250"/>
    <x v="1819"/>
  </r>
  <r>
    <x v="21"/>
    <x v="250"/>
    <x v="1820"/>
  </r>
  <r>
    <x v="21"/>
    <x v="250"/>
    <x v="1821"/>
  </r>
  <r>
    <x v="21"/>
    <x v="251"/>
    <x v="1822"/>
  </r>
  <r>
    <x v="21"/>
    <x v="251"/>
    <x v="1823"/>
  </r>
  <r>
    <x v="21"/>
    <x v="251"/>
    <x v="1824"/>
  </r>
  <r>
    <x v="21"/>
    <x v="252"/>
    <x v="1825"/>
  </r>
  <r>
    <x v="21"/>
    <x v="253"/>
    <x v="1826"/>
  </r>
  <r>
    <x v="21"/>
    <x v="253"/>
    <x v="1827"/>
  </r>
  <r>
    <x v="21"/>
    <x v="253"/>
    <x v="1828"/>
  </r>
  <r>
    <x v="21"/>
    <x v="254"/>
    <x v="1829"/>
  </r>
  <r>
    <x v="21"/>
    <x v="255"/>
    <x v="1830"/>
  </r>
  <r>
    <x v="21"/>
    <x v="255"/>
    <x v="1831"/>
  </r>
  <r>
    <x v="22"/>
    <x v="256"/>
    <x v="1832"/>
  </r>
  <r>
    <x v="22"/>
    <x v="257"/>
    <x v="1833"/>
  </r>
  <r>
    <x v="22"/>
    <x v="258"/>
    <x v="1834"/>
  </r>
  <r>
    <x v="22"/>
    <x v="258"/>
    <x v="1835"/>
  </r>
  <r>
    <x v="22"/>
    <x v="259"/>
    <x v="1836"/>
  </r>
  <r>
    <x v="22"/>
    <x v="259"/>
    <x v="1837"/>
  </r>
  <r>
    <x v="22"/>
    <x v="259"/>
    <x v="1838"/>
  </r>
  <r>
    <x v="22"/>
    <x v="259"/>
    <x v="1839"/>
  </r>
  <r>
    <x v="22"/>
    <x v="259"/>
    <x v="1840"/>
  </r>
  <r>
    <x v="22"/>
    <x v="259"/>
    <x v="1841"/>
  </r>
  <r>
    <x v="22"/>
    <x v="259"/>
    <x v="1842"/>
  </r>
  <r>
    <x v="22"/>
    <x v="260"/>
    <x v="1843"/>
  </r>
  <r>
    <x v="22"/>
    <x v="260"/>
    <x v="1844"/>
  </r>
  <r>
    <x v="22"/>
    <x v="261"/>
    <x v="1845"/>
  </r>
  <r>
    <x v="22"/>
    <x v="261"/>
    <x v="1846"/>
  </r>
  <r>
    <x v="22"/>
    <x v="262"/>
    <x v="1847"/>
  </r>
  <r>
    <x v="22"/>
    <x v="262"/>
    <x v="1848"/>
  </r>
  <r>
    <x v="22"/>
    <x v="262"/>
    <x v="1849"/>
  </r>
  <r>
    <x v="22"/>
    <x v="262"/>
    <x v="1850"/>
  </r>
  <r>
    <x v="22"/>
    <x v="262"/>
    <x v="1851"/>
  </r>
  <r>
    <x v="22"/>
    <x v="262"/>
    <x v="1852"/>
  </r>
  <r>
    <x v="22"/>
    <x v="262"/>
    <x v="1853"/>
  </r>
  <r>
    <x v="22"/>
    <x v="262"/>
    <x v="1854"/>
  </r>
  <r>
    <x v="22"/>
    <x v="262"/>
    <x v="1855"/>
  </r>
  <r>
    <x v="22"/>
    <x v="262"/>
    <x v="1856"/>
  </r>
  <r>
    <x v="22"/>
    <x v="262"/>
    <x v="1857"/>
  </r>
  <r>
    <x v="22"/>
    <x v="262"/>
    <x v="1858"/>
  </r>
  <r>
    <x v="22"/>
    <x v="262"/>
    <x v="1859"/>
  </r>
  <r>
    <x v="22"/>
    <x v="262"/>
    <x v="1860"/>
  </r>
  <r>
    <x v="22"/>
    <x v="262"/>
    <x v="1861"/>
  </r>
  <r>
    <x v="22"/>
    <x v="262"/>
    <x v="1862"/>
  </r>
  <r>
    <x v="22"/>
    <x v="262"/>
    <x v="1862"/>
  </r>
  <r>
    <x v="22"/>
    <x v="262"/>
    <x v="1863"/>
  </r>
  <r>
    <x v="22"/>
    <x v="262"/>
    <x v="1863"/>
  </r>
  <r>
    <x v="22"/>
    <x v="262"/>
    <x v="1864"/>
  </r>
  <r>
    <x v="22"/>
    <x v="262"/>
    <x v="1865"/>
  </r>
  <r>
    <x v="22"/>
    <x v="262"/>
    <x v="1866"/>
  </r>
  <r>
    <x v="22"/>
    <x v="262"/>
    <x v="1867"/>
  </r>
  <r>
    <x v="22"/>
    <x v="263"/>
    <x v="1868"/>
  </r>
  <r>
    <x v="22"/>
    <x v="263"/>
    <x v="1869"/>
  </r>
  <r>
    <x v="22"/>
    <x v="263"/>
    <x v="1870"/>
  </r>
  <r>
    <x v="22"/>
    <x v="263"/>
    <x v="1871"/>
  </r>
  <r>
    <x v="22"/>
    <x v="263"/>
    <x v="1872"/>
  </r>
  <r>
    <x v="22"/>
    <x v="264"/>
    <x v="1873"/>
  </r>
  <r>
    <x v="22"/>
    <x v="264"/>
    <x v="1874"/>
  </r>
  <r>
    <x v="22"/>
    <x v="264"/>
    <x v="1875"/>
  </r>
  <r>
    <x v="22"/>
    <x v="264"/>
    <x v="1876"/>
  </r>
  <r>
    <x v="22"/>
    <x v="264"/>
    <x v="1877"/>
  </r>
  <r>
    <x v="22"/>
    <x v="264"/>
    <x v="1878"/>
  </r>
  <r>
    <x v="22"/>
    <x v="264"/>
    <x v="1879"/>
  </r>
  <r>
    <x v="22"/>
    <x v="264"/>
    <x v="1880"/>
  </r>
  <r>
    <x v="22"/>
    <x v="265"/>
    <x v="1881"/>
  </r>
  <r>
    <x v="22"/>
    <x v="265"/>
    <x v="1882"/>
  </r>
  <r>
    <x v="22"/>
    <x v="265"/>
    <x v="1883"/>
  </r>
  <r>
    <x v="22"/>
    <x v="266"/>
    <x v="1884"/>
  </r>
  <r>
    <x v="22"/>
    <x v="267"/>
    <x v="1885"/>
  </r>
  <r>
    <x v="22"/>
    <x v="268"/>
    <x v="1886"/>
  </r>
  <r>
    <x v="22"/>
    <x v="268"/>
    <x v="1887"/>
  </r>
  <r>
    <x v="23"/>
    <x v="269"/>
    <x v="1888"/>
  </r>
  <r>
    <x v="23"/>
    <x v="269"/>
    <x v="1889"/>
  </r>
  <r>
    <x v="23"/>
    <x v="269"/>
    <x v="1890"/>
  </r>
  <r>
    <x v="23"/>
    <x v="270"/>
    <x v="1891"/>
  </r>
  <r>
    <x v="23"/>
    <x v="270"/>
    <x v="1892"/>
  </r>
  <r>
    <x v="23"/>
    <x v="270"/>
    <x v="1893"/>
  </r>
  <r>
    <x v="23"/>
    <x v="270"/>
    <x v="1894"/>
  </r>
  <r>
    <x v="23"/>
    <x v="271"/>
    <x v="1895"/>
  </r>
  <r>
    <x v="23"/>
    <x v="272"/>
    <x v="1896"/>
  </r>
  <r>
    <x v="23"/>
    <x v="272"/>
    <x v="1897"/>
  </r>
  <r>
    <x v="23"/>
    <x v="272"/>
    <x v="1898"/>
  </r>
  <r>
    <x v="23"/>
    <x v="272"/>
    <x v="1899"/>
  </r>
  <r>
    <x v="23"/>
    <x v="272"/>
    <x v="1900"/>
  </r>
  <r>
    <x v="23"/>
    <x v="273"/>
    <x v="1901"/>
  </r>
  <r>
    <x v="23"/>
    <x v="273"/>
    <x v="1902"/>
  </r>
  <r>
    <x v="23"/>
    <x v="273"/>
    <x v="1903"/>
  </r>
  <r>
    <x v="23"/>
    <x v="273"/>
    <x v="1904"/>
  </r>
  <r>
    <x v="23"/>
    <x v="273"/>
    <x v="1905"/>
  </r>
  <r>
    <x v="23"/>
    <x v="273"/>
    <x v="1906"/>
  </r>
  <r>
    <x v="23"/>
    <x v="273"/>
    <x v="1907"/>
  </r>
  <r>
    <x v="23"/>
    <x v="274"/>
    <x v="1908"/>
  </r>
  <r>
    <x v="23"/>
    <x v="274"/>
    <x v="1909"/>
  </r>
  <r>
    <x v="23"/>
    <x v="274"/>
    <x v="1910"/>
  </r>
  <r>
    <x v="23"/>
    <x v="274"/>
    <x v="1911"/>
  </r>
  <r>
    <x v="23"/>
    <x v="274"/>
    <x v="1912"/>
  </r>
  <r>
    <x v="23"/>
    <x v="275"/>
    <x v="1913"/>
  </r>
  <r>
    <x v="23"/>
    <x v="275"/>
    <x v="1914"/>
  </r>
  <r>
    <x v="23"/>
    <x v="275"/>
    <x v="1915"/>
  </r>
  <r>
    <x v="23"/>
    <x v="275"/>
    <x v="1916"/>
  </r>
  <r>
    <x v="23"/>
    <x v="275"/>
    <x v="1917"/>
  </r>
  <r>
    <x v="23"/>
    <x v="275"/>
    <x v="1918"/>
  </r>
  <r>
    <x v="23"/>
    <x v="276"/>
    <x v="1919"/>
  </r>
  <r>
    <x v="23"/>
    <x v="277"/>
    <x v="1920"/>
  </r>
  <r>
    <x v="23"/>
    <x v="277"/>
    <x v="1921"/>
  </r>
  <r>
    <x v="23"/>
    <x v="278"/>
    <x v="1922"/>
  </r>
  <r>
    <x v="23"/>
    <x v="278"/>
    <x v="1923"/>
  </r>
  <r>
    <x v="23"/>
    <x v="278"/>
    <x v="1924"/>
  </r>
  <r>
    <x v="23"/>
    <x v="278"/>
    <x v="1925"/>
  </r>
  <r>
    <x v="23"/>
    <x v="278"/>
    <x v="1926"/>
  </r>
  <r>
    <x v="23"/>
    <x v="278"/>
    <x v="1927"/>
  </r>
  <r>
    <x v="23"/>
    <x v="278"/>
    <x v="1928"/>
  </r>
  <r>
    <x v="23"/>
    <x v="279"/>
    <x v="1929"/>
  </r>
  <r>
    <x v="23"/>
    <x v="279"/>
    <x v="1930"/>
  </r>
  <r>
    <x v="23"/>
    <x v="279"/>
    <x v="1931"/>
  </r>
  <r>
    <x v="23"/>
    <x v="280"/>
    <x v="1932"/>
  </r>
  <r>
    <x v="23"/>
    <x v="281"/>
    <x v="1933"/>
  </r>
  <r>
    <x v="23"/>
    <x v="281"/>
    <x v="1934"/>
  </r>
  <r>
    <x v="23"/>
    <x v="281"/>
    <x v="1935"/>
  </r>
  <r>
    <x v="23"/>
    <x v="281"/>
    <x v="1936"/>
  </r>
  <r>
    <x v="23"/>
    <x v="281"/>
    <x v="1937"/>
  </r>
  <r>
    <x v="23"/>
    <x v="282"/>
    <x v="1938"/>
  </r>
  <r>
    <x v="23"/>
    <x v="283"/>
    <x v="1939"/>
  </r>
  <r>
    <x v="23"/>
    <x v="283"/>
    <x v="1940"/>
  </r>
  <r>
    <x v="23"/>
    <x v="284"/>
    <x v="1941"/>
  </r>
  <r>
    <x v="23"/>
    <x v="284"/>
    <x v="1942"/>
  </r>
  <r>
    <x v="23"/>
    <x v="284"/>
    <x v="1943"/>
  </r>
  <r>
    <x v="23"/>
    <x v="284"/>
    <x v="1944"/>
  </r>
  <r>
    <x v="23"/>
    <x v="285"/>
    <x v="1945"/>
  </r>
  <r>
    <x v="23"/>
    <x v="285"/>
    <x v="1946"/>
  </r>
  <r>
    <x v="23"/>
    <x v="286"/>
    <x v="1947"/>
  </r>
  <r>
    <x v="23"/>
    <x v="286"/>
    <x v="1948"/>
  </r>
  <r>
    <x v="23"/>
    <x v="286"/>
    <x v="1949"/>
  </r>
  <r>
    <x v="23"/>
    <x v="287"/>
    <x v="1950"/>
  </r>
  <r>
    <x v="23"/>
    <x v="288"/>
    <x v="1951"/>
  </r>
  <r>
    <x v="23"/>
    <x v="289"/>
    <x v="1952"/>
  </r>
  <r>
    <x v="24"/>
    <x v="290"/>
    <x v="1953"/>
  </r>
  <r>
    <x v="24"/>
    <x v="290"/>
    <x v="1954"/>
  </r>
  <r>
    <x v="24"/>
    <x v="290"/>
    <x v="1955"/>
  </r>
  <r>
    <x v="24"/>
    <x v="290"/>
    <x v="1956"/>
  </r>
  <r>
    <x v="24"/>
    <x v="290"/>
    <x v="1957"/>
  </r>
  <r>
    <x v="24"/>
    <x v="290"/>
    <x v="1958"/>
  </r>
  <r>
    <x v="24"/>
    <x v="290"/>
    <x v="1959"/>
  </r>
  <r>
    <x v="24"/>
    <x v="290"/>
    <x v="1960"/>
  </r>
  <r>
    <x v="24"/>
    <x v="290"/>
    <x v="1961"/>
  </r>
  <r>
    <x v="24"/>
    <x v="290"/>
    <x v="1962"/>
  </r>
  <r>
    <x v="24"/>
    <x v="290"/>
    <x v="1963"/>
  </r>
  <r>
    <x v="24"/>
    <x v="290"/>
    <x v="1964"/>
  </r>
  <r>
    <x v="24"/>
    <x v="290"/>
    <x v="1965"/>
  </r>
  <r>
    <x v="24"/>
    <x v="290"/>
    <x v="1966"/>
  </r>
  <r>
    <x v="24"/>
    <x v="290"/>
    <x v="1967"/>
  </r>
  <r>
    <x v="24"/>
    <x v="290"/>
    <x v="1968"/>
  </r>
  <r>
    <x v="24"/>
    <x v="290"/>
    <x v="1969"/>
  </r>
  <r>
    <x v="24"/>
    <x v="290"/>
    <x v="1970"/>
  </r>
  <r>
    <x v="24"/>
    <x v="290"/>
    <x v="1971"/>
  </r>
  <r>
    <x v="24"/>
    <x v="290"/>
    <x v="1972"/>
  </r>
  <r>
    <x v="24"/>
    <x v="290"/>
    <x v="1973"/>
  </r>
  <r>
    <x v="24"/>
    <x v="290"/>
    <x v="1974"/>
  </r>
  <r>
    <x v="24"/>
    <x v="290"/>
    <x v="1975"/>
  </r>
  <r>
    <x v="24"/>
    <x v="290"/>
    <x v="1976"/>
  </r>
  <r>
    <x v="24"/>
    <x v="290"/>
    <x v="1977"/>
  </r>
  <r>
    <x v="24"/>
    <x v="290"/>
    <x v="1978"/>
  </r>
  <r>
    <x v="24"/>
    <x v="290"/>
    <x v="1979"/>
  </r>
  <r>
    <x v="24"/>
    <x v="290"/>
    <x v="1980"/>
  </r>
  <r>
    <x v="24"/>
    <x v="290"/>
    <x v="1981"/>
  </r>
  <r>
    <x v="24"/>
    <x v="290"/>
    <x v="1982"/>
  </r>
  <r>
    <x v="24"/>
    <x v="290"/>
    <x v="1983"/>
  </r>
  <r>
    <x v="24"/>
    <x v="290"/>
    <x v="1984"/>
  </r>
  <r>
    <x v="24"/>
    <x v="290"/>
    <x v="1985"/>
  </r>
  <r>
    <x v="24"/>
    <x v="290"/>
    <x v="1986"/>
  </r>
  <r>
    <x v="24"/>
    <x v="290"/>
    <x v="1987"/>
  </r>
  <r>
    <x v="24"/>
    <x v="290"/>
    <x v="1988"/>
  </r>
  <r>
    <x v="24"/>
    <x v="290"/>
    <x v="1989"/>
  </r>
  <r>
    <x v="24"/>
    <x v="291"/>
    <x v="1990"/>
  </r>
  <r>
    <x v="24"/>
    <x v="291"/>
    <x v="1991"/>
  </r>
  <r>
    <x v="24"/>
    <x v="291"/>
    <x v="1992"/>
  </r>
  <r>
    <x v="24"/>
    <x v="291"/>
    <x v="1993"/>
  </r>
  <r>
    <x v="24"/>
    <x v="291"/>
    <x v="1994"/>
  </r>
  <r>
    <x v="24"/>
    <x v="291"/>
    <x v="1995"/>
  </r>
  <r>
    <x v="24"/>
    <x v="291"/>
    <x v="1996"/>
  </r>
  <r>
    <x v="24"/>
    <x v="292"/>
    <x v="1997"/>
  </r>
  <r>
    <x v="24"/>
    <x v="292"/>
    <x v="1998"/>
  </r>
  <r>
    <x v="24"/>
    <x v="292"/>
    <x v="1999"/>
  </r>
  <r>
    <x v="24"/>
    <x v="292"/>
    <x v="2000"/>
  </r>
  <r>
    <x v="24"/>
    <x v="292"/>
    <x v="2001"/>
  </r>
  <r>
    <x v="24"/>
    <x v="292"/>
    <x v="2002"/>
  </r>
  <r>
    <x v="24"/>
    <x v="292"/>
    <x v="2003"/>
  </r>
  <r>
    <x v="24"/>
    <x v="292"/>
    <x v="2004"/>
  </r>
  <r>
    <x v="24"/>
    <x v="292"/>
    <x v="2005"/>
  </r>
  <r>
    <x v="24"/>
    <x v="292"/>
    <x v="2006"/>
  </r>
  <r>
    <x v="24"/>
    <x v="292"/>
    <x v="2007"/>
  </r>
  <r>
    <x v="24"/>
    <x v="292"/>
    <x v="2008"/>
  </r>
  <r>
    <x v="24"/>
    <x v="292"/>
    <x v="2009"/>
  </r>
  <r>
    <x v="24"/>
    <x v="292"/>
    <x v="2010"/>
  </r>
  <r>
    <x v="24"/>
    <x v="292"/>
    <x v="2011"/>
  </r>
  <r>
    <x v="24"/>
    <x v="292"/>
    <x v="2012"/>
  </r>
  <r>
    <x v="24"/>
    <x v="292"/>
    <x v="2013"/>
  </r>
  <r>
    <x v="24"/>
    <x v="292"/>
    <x v="2014"/>
  </r>
  <r>
    <x v="24"/>
    <x v="292"/>
    <x v="2015"/>
  </r>
  <r>
    <x v="24"/>
    <x v="292"/>
    <x v="2016"/>
  </r>
  <r>
    <x v="24"/>
    <x v="292"/>
    <x v="2017"/>
  </r>
  <r>
    <x v="24"/>
    <x v="292"/>
    <x v="2018"/>
  </r>
  <r>
    <x v="24"/>
    <x v="292"/>
    <x v="2019"/>
  </r>
  <r>
    <x v="24"/>
    <x v="292"/>
    <x v="2019"/>
  </r>
  <r>
    <x v="24"/>
    <x v="292"/>
    <x v="2020"/>
  </r>
  <r>
    <x v="24"/>
    <x v="292"/>
    <x v="2021"/>
  </r>
  <r>
    <x v="24"/>
    <x v="292"/>
    <x v="2022"/>
  </r>
  <r>
    <x v="24"/>
    <x v="292"/>
    <x v="2023"/>
  </r>
  <r>
    <x v="24"/>
    <x v="292"/>
    <x v="2024"/>
  </r>
  <r>
    <x v="24"/>
    <x v="292"/>
    <x v="2025"/>
  </r>
  <r>
    <x v="24"/>
    <x v="292"/>
    <x v="2026"/>
  </r>
  <r>
    <x v="24"/>
    <x v="292"/>
    <x v="2027"/>
  </r>
  <r>
    <x v="24"/>
    <x v="293"/>
    <x v="2028"/>
  </r>
  <r>
    <x v="24"/>
    <x v="293"/>
    <x v="2029"/>
  </r>
  <r>
    <x v="24"/>
    <x v="293"/>
    <x v="2030"/>
  </r>
  <r>
    <x v="24"/>
    <x v="293"/>
    <x v="2031"/>
  </r>
  <r>
    <x v="24"/>
    <x v="293"/>
    <x v="2032"/>
  </r>
  <r>
    <x v="24"/>
    <x v="293"/>
    <x v="2033"/>
  </r>
  <r>
    <x v="24"/>
    <x v="293"/>
    <x v="2034"/>
  </r>
  <r>
    <x v="24"/>
    <x v="293"/>
    <x v="2035"/>
  </r>
  <r>
    <x v="24"/>
    <x v="293"/>
    <x v="2036"/>
  </r>
  <r>
    <x v="24"/>
    <x v="293"/>
    <x v="2037"/>
  </r>
  <r>
    <x v="24"/>
    <x v="293"/>
    <x v="2038"/>
  </r>
  <r>
    <x v="24"/>
    <x v="293"/>
    <x v="2039"/>
  </r>
  <r>
    <x v="24"/>
    <x v="293"/>
    <x v="2040"/>
  </r>
  <r>
    <x v="24"/>
    <x v="293"/>
    <x v="2041"/>
  </r>
  <r>
    <x v="24"/>
    <x v="293"/>
    <x v="2042"/>
  </r>
  <r>
    <x v="24"/>
    <x v="293"/>
    <x v="2043"/>
  </r>
  <r>
    <x v="24"/>
    <x v="293"/>
    <x v="2044"/>
  </r>
  <r>
    <x v="24"/>
    <x v="293"/>
    <x v="2045"/>
  </r>
  <r>
    <x v="24"/>
    <x v="293"/>
    <x v="2046"/>
  </r>
  <r>
    <x v="24"/>
    <x v="293"/>
    <x v="2047"/>
  </r>
  <r>
    <x v="24"/>
    <x v="293"/>
    <x v="2048"/>
  </r>
  <r>
    <x v="24"/>
    <x v="293"/>
    <x v="2049"/>
  </r>
  <r>
    <x v="24"/>
    <x v="293"/>
    <x v="2050"/>
  </r>
  <r>
    <x v="24"/>
    <x v="293"/>
    <x v="2051"/>
  </r>
  <r>
    <x v="24"/>
    <x v="293"/>
    <x v="2052"/>
  </r>
  <r>
    <x v="24"/>
    <x v="293"/>
    <x v="2053"/>
  </r>
  <r>
    <x v="24"/>
    <x v="293"/>
    <x v="2054"/>
  </r>
  <r>
    <x v="24"/>
    <x v="294"/>
    <x v="2055"/>
  </r>
  <r>
    <x v="24"/>
    <x v="294"/>
    <x v="2056"/>
  </r>
  <r>
    <x v="24"/>
    <x v="294"/>
    <x v="2057"/>
  </r>
  <r>
    <x v="24"/>
    <x v="294"/>
    <x v="2058"/>
  </r>
  <r>
    <x v="24"/>
    <x v="294"/>
    <x v="2059"/>
  </r>
  <r>
    <x v="24"/>
    <x v="294"/>
    <x v="2060"/>
  </r>
  <r>
    <x v="24"/>
    <x v="294"/>
    <x v="2061"/>
  </r>
  <r>
    <x v="24"/>
    <x v="294"/>
    <x v="2062"/>
  </r>
  <r>
    <x v="24"/>
    <x v="294"/>
    <x v="2063"/>
  </r>
  <r>
    <x v="24"/>
    <x v="294"/>
    <x v="2064"/>
  </r>
  <r>
    <x v="24"/>
    <x v="294"/>
    <x v="2065"/>
  </r>
  <r>
    <x v="24"/>
    <x v="294"/>
    <x v="2066"/>
  </r>
  <r>
    <x v="24"/>
    <x v="294"/>
    <x v="2067"/>
  </r>
  <r>
    <x v="24"/>
    <x v="295"/>
    <x v="2068"/>
  </r>
  <r>
    <x v="24"/>
    <x v="295"/>
    <x v="2069"/>
  </r>
  <r>
    <x v="24"/>
    <x v="295"/>
    <x v="2070"/>
  </r>
  <r>
    <x v="24"/>
    <x v="295"/>
    <x v="2071"/>
  </r>
  <r>
    <x v="24"/>
    <x v="295"/>
    <x v="2072"/>
  </r>
  <r>
    <x v="24"/>
    <x v="295"/>
    <x v="2073"/>
  </r>
  <r>
    <x v="24"/>
    <x v="295"/>
    <x v="2074"/>
  </r>
  <r>
    <x v="24"/>
    <x v="295"/>
    <x v="2075"/>
  </r>
  <r>
    <x v="24"/>
    <x v="295"/>
    <x v="2076"/>
  </r>
  <r>
    <x v="24"/>
    <x v="295"/>
    <x v="2077"/>
  </r>
  <r>
    <x v="24"/>
    <x v="295"/>
    <x v="2078"/>
  </r>
  <r>
    <x v="24"/>
    <x v="295"/>
    <x v="2079"/>
  </r>
  <r>
    <x v="24"/>
    <x v="295"/>
    <x v="2080"/>
  </r>
  <r>
    <x v="24"/>
    <x v="295"/>
    <x v="2080"/>
  </r>
  <r>
    <x v="24"/>
    <x v="295"/>
    <x v="2081"/>
  </r>
  <r>
    <x v="24"/>
    <x v="295"/>
    <x v="2081"/>
  </r>
  <r>
    <x v="24"/>
    <x v="295"/>
    <x v="2082"/>
  </r>
  <r>
    <x v="24"/>
    <x v="295"/>
    <x v="2082"/>
  </r>
  <r>
    <x v="24"/>
    <x v="295"/>
    <x v="2083"/>
  </r>
  <r>
    <x v="24"/>
    <x v="295"/>
    <x v="2083"/>
  </r>
  <r>
    <x v="24"/>
    <x v="295"/>
    <x v="2084"/>
  </r>
  <r>
    <x v="24"/>
    <x v="295"/>
    <x v="2085"/>
  </r>
  <r>
    <x v="24"/>
    <x v="295"/>
    <x v="2086"/>
  </r>
  <r>
    <x v="24"/>
    <x v="295"/>
    <x v="2087"/>
  </r>
  <r>
    <x v="24"/>
    <x v="295"/>
    <x v="2088"/>
  </r>
  <r>
    <x v="24"/>
    <x v="295"/>
    <x v="2089"/>
  </r>
  <r>
    <x v="24"/>
    <x v="296"/>
    <x v="2090"/>
  </r>
  <r>
    <x v="24"/>
    <x v="296"/>
    <x v="2091"/>
  </r>
  <r>
    <x v="24"/>
    <x v="296"/>
    <x v="2092"/>
  </r>
  <r>
    <x v="24"/>
    <x v="296"/>
    <x v="2093"/>
  </r>
  <r>
    <x v="24"/>
    <x v="296"/>
    <x v="2094"/>
  </r>
  <r>
    <x v="24"/>
    <x v="296"/>
    <x v="2095"/>
  </r>
  <r>
    <x v="24"/>
    <x v="296"/>
    <x v="2096"/>
  </r>
  <r>
    <x v="24"/>
    <x v="296"/>
    <x v="2097"/>
  </r>
  <r>
    <x v="24"/>
    <x v="296"/>
    <x v="2098"/>
  </r>
  <r>
    <x v="24"/>
    <x v="296"/>
    <x v="2099"/>
  </r>
  <r>
    <x v="24"/>
    <x v="296"/>
    <x v="2100"/>
  </r>
  <r>
    <x v="24"/>
    <x v="297"/>
    <x v="2101"/>
  </r>
  <r>
    <x v="24"/>
    <x v="297"/>
    <x v="2102"/>
  </r>
  <r>
    <x v="24"/>
    <x v="297"/>
    <x v="2103"/>
  </r>
  <r>
    <x v="24"/>
    <x v="297"/>
    <x v="2104"/>
  </r>
  <r>
    <x v="24"/>
    <x v="297"/>
    <x v="2105"/>
  </r>
  <r>
    <x v="24"/>
    <x v="298"/>
    <x v="2106"/>
  </r>
  <r>
    <x v="24"/>
    <x v="298"/>
    <x v="2107"/>
  </r>
  <r>
    <x v="24"/>
    <x v="298"/>
    <x v="2108"/>
  </r>
  <r>
    <x v="24"/>
    <x v="298"/>
    <x v="2109"/>
  </r>
  <r>
    <x v="24"/>
    <x v="298"/>
    <x v="2110"/>
  </r>
  <r>
    <x v="24"/>
    <x v="298"/>
    <x v="2111"/>
  </r>
  <r>
    <x v="24"/>
    <x v="298"/>
    <x v="2112"/>
  </r>
  <r>
    <x v="24"/>
    <x v="298"/>
    <x v="2113"/>
  </r>
  <r>
    <x v="24"/>
    <x v="298"/>
    <x v="2114"/>
  </r>
  <r>
    <x v="24"/>
    <x v="298"/>
    <x v="2115"/>
  </r>
  <r>
    <x v="24"/>
    <x v="298"/>
    <x v="2116"/>
  </r>
  <r>
    <x v="24"/>
    <x v="298"/>
    <x v="2117"/>
  </r>
  <r>
    <x v="24"/>
    <x v="298"/>
    <x v="2118"/>
  </r>
  <r>
    <x v="24"/>
    <x v="298"/>
    <x v="2119"/>
  </r>
  <r>
    <x v="24"/>
    <x v="298"/>
    <x v="2119"/>
  </r>
  <r>
    <x v="24"/>
    <x v="298"/>
    <x v="2120"/>
  </r>
  <r>
    <x v="24"/>
    <x v="298"/>
    <x v="2121"/>
  </r>
  <r>
    <x v="24"/>
    <x v="298"/>
    <x v="2122"/>
  </r>
  <r>
    <x v="24"/>
    <x v="298"/>
    <x v="2123"/>
  </r>
  <r>
    <x v="24"/>
    <x v="298"/>
    <x v="2124"/>
  </r>
  <r>
    <x v="24"/>
    <x v="298"/>
    <x v="2125"/>
  </r>
  <r>
    <x v="24"/>
    <x v="298"/>
    <x v="2126"/>
  </r>
  <r>
    <x v="24"/>
    <x v="298"/>
    <x v="2127"/>
  </r>
  <r>
    <x v="24"/>
    <x v="298"/>
    <x v="2128"/>
  </r>
  <r>
    <x v="24"/>
    <x v="299"/>
    <x v="2129"/>
  </r>
  <r>
    <x v="24"/>
    <x v="299"/>
    <x v="2130"/>
  </r>
  <r>
    <x v="24"/>
    <x v="299"/>
    <x v="2131"/>
  </r>
  <r>
    <x v="24"/>
    <x v="299"/>
    <x v="2132"/>
  </r>
  <r>
    <x v="24"/>
    <x v="299"/>
    <x v="2133"/>
  </r>
  <r>
    <x v="24"/>
    <x v="299"/>
    <x v="2134"/>
  </r>
  <r>
    <x v="24"/>
    <x v="299"/>
    <x v="2135"/>
  </r>
  <r>
    <x v="24"/>
    <x v="299"/>
    <x v="2136"/>
  </r>
  <r>
    <x v="24"/>
    <x v="299"/>
    <x v="2137"/>
  </r>
  <r>
    <x v="24"/>
    <x v="299"/>
    <x v="2138"/>
  </r>
  <r>
    <x v="24"/>
    <x v="299"/>
    <x v="2139"/>
  </r>
  <r>
    <x v="24"/>
    <x v="299"/>
    <x v="2140"/>
  </r>
  <r>
    <x v="24"/>
    <x v="299"/>
    <x v="2141"/>
  </r>
  <r>
    <x v="24"/>
    <x v="299"/>
    <x v="2141"/>
  </r>
  <r>
    <x v="24"/>
    <x v="299"/>
    <x v="2142"/>
  </r>
  <r>
    <x v="24"/>
    <x v="299"/>
    <x v="2143"/>
  </r>
  <r>
    <x v="24"/>
    <x v="299"/>
    <x v="2144"/>
  </r>
  <r>
    <x v="24"/>
    <x v="299"/>
    <x v="2145"/>
  </r>
  <r>
    <x v="24"/>
    <x v="299"/>
    <x v="2146"/>
  </r>
  <r>
    <x v="24"/>
    <x v="299"/>
    <x v="2147"/>
  </r>
  <r>
    <x v="24"/>
    <x v="299"/>
    <x v="2148"/>
  </r>
  <r>
    <x v="24"/>
    <x v="299"/>
    <x v="2149"/>
  </r>
  <r>
    <x v="24"/>
    <x v="299"/>
    <x v="2150"/>
  </r>
  <r>
    <x v="24"/>
    <x v="299"/>
    <x v="2151"/>
  </r>
  <r>
    <x v="24"/>
    <x v="300"/>
    <x v="2152"/>
  </r>
  <r>
    <x v="24"/>
    <x v="300"/>
    <x v="2153"/>
  </r>
  <r>
    <x v="24"/>
    <x v="300"/>
    <x v="2154"/>
  </r>
  <r>
    <x v="24"/>
    <x v="300"/>
    <x v="2155"/>
  </r>
  <r>
    <x v="24"/>
    <x v="300"/>
    <x v="2156"/>
  </r>
  <r>
    <x v="24"/>
    <x v="300"/>
    <x v="2157"/>
  </r>
  <r>
    <x v="24"/>
    <x v="300"/>
    <x v="2158"/>
  </r>
  <r>
    <x v="24"/>
    <x v="300"/>
    <x v="2159"/>
  </r>
  <r>
    <x v="24"/>
    <x v="300"/>
    <x v="2160"/>
  </r>
  <r>
    <x v="24"/>
    <x v="300"/>
    <x v="2161"/>
  </r>
  <r>
    <x v="24"/>
    <x v="300"/>
    <x v="2162"/>
  </r>
  <r>
    <x v="24"/>
    <x v="300"/>
    <x v="2163"/>
  </r>
  <r>
    <x v="24"/>
    <x v="300"/>
    <x v="2164"/>
  </r>
  <r>
    <x v="24"/>
    <x v="300"/>
    <x v="2165"/>
  </r>
  <r>
    <x v="24"/>
    <x v="300"/>
    <x v="2166"/>
  </r>
  <r>
    <x v="24"/>
    <x v="300"/>
    <x v="2167"/>
  </r>
  <r>
    <x v="24"/>
    <x v="300"/>
    <x v="2168"/>
  </r>
  <r>
    <x v="24"/>
    <x v="300"/>
    <x v="2169"/>
  </r>
  <r>
    <x v="24"/>
    <x v="301"/>
    <x v="2170"/>
  </r>
  <r>
    <x v="24"/>
    <x v="301"/>
    <x v="2171"/>
  </r>
  <r>
    <x v="24"/>
    <x v="301"/>
    <x v="2172"/>
  </r>
  <r>
    <x v="24"/>
    <x v="301"/>
    <x v="2173"/>
  </r>
  <r>
    <x v="24"/>
    <x v="301"/>
    <x v="2174"/>
  </r>
  <r>
    <x v="24"/>
    <x v="301"/>
    <x v="2175"/>
  </r>
  <r>
    <x v="24"/>
    <x v="301"/>
    <x v="2176"/>
  </r>
  <r>
    <x v="24"/>
    <x v="301"/>
    <x v="2177"/>
  </r>
  <r>
    <x v="24"/>
    <x v="301"/>
    <x v="2178"/>
  </r>
  <r>
    <x v="24"/>
    <x v="301"/>
    <x v="2179"/>
  </r>
  <r>
    <x v="24"/>
    <x v="301"/>
    <x v="2180"/>
  </r>
  <r>
    <x v="24"/>
    <x v="301"/>
    <x v="2181"/>
  </r>
  <r>
    <x v="24"/>
    <x v="301"/>
    <x v="2182"/>
  </r>
  <r>
    <x v="24"/>
    <x v="301"/>
    <x v="2183"/>
  </r>
  <r>
    <x v="24"/>
    <x v="301"/>
    <x v="2184"/>
  </r>
  <r>
    <x v="24"/>
    <x v="301"/>
    <x v="2185"/>
  </r>
  <r>
    <x v="24"/>
    <x v="301"/>
    <x v="2186"/>
  </r>
  <r>
    <x v="24"/>
    <x v="301"/>
    <x v="2187"/>
  </r>
  <r>
    <x v="24"/>
    <x v="301"/>
    <x v="2188"/>
  </r>
  <r>
    <x v="24"/>
    <x v="301"/>
    <x v="2189"/>
  </r>
  <r>
    <x v="24"/>
    <x v="301"/>
    <x v="2190"/>
  </r>
  <r>
    <x v="25"/>
    <x v="302"/>
    <x v="2191"/>
  </r>
  <r>
    <x v="25"/>
    <x v="302"/>
    <x v="2192"/>
  </r>
  <r>
    <x v="25"/>
    <x v="303"/>
    <x v="2193"/>
  </r>
  <r>
    <x v="25"/>
    <x v="303"/>
    <x v="2194"/>
  </r>
  <r>
    <x v="25"/>
    <x v="303"/>
    <x v="2195"/>
  </r>
  <r>
    <x v="25"/>
    <x v="303"/>
    <x v="2196"/>
  </r>
  <r>
    <x v="25"/>
    <x v="303"/>
    <x v="2197"/>
  </r>
  <r>
    <x v="25"/>
    <x v="304"/>
    <x v="2198"/>
  </r>
  <r>
    <x v="25"/>
    <x v="304"/>
    <x v="2199"/>
  </r>
  <r>
    <x v="25"/>
    <x v="304"/>
    <x v="2200"/>
  </r>
  <r>
    <x v="25"/>
    <x v="304"/>
    <x v="2201"/>
  </r>
  <r>
    <x v="25"/>
    <x v="304"/>
    <x v="2202"/>
  </r>
  <r>
    <x v="25"/>
    <x v="304"/>
    <x v="2203"/>
  </r>
  <r>
    <x v="25"/>
    <x v="304"/>
    <x v="2204"/>
  </r>
  <r>
    <x v="25"/>
    <x v="305"/>
    <x v="2205"/>
  </r>
  <r>
    <x v="25"/>
    <x v="305"/>
    <x v="2206"/>
  </r>
  <r>
    <x v="25"/>
    <x v="305"/>
    <x v="2207"/>
  </r>
  <r>
    <x v="25"/>
    <x v="305"/>
    <x v="2208"/>
  </r>
  <r>
    <x v="25"/>
    <x v="305"/>
    <x v="2209"/>
  </r>
  <r>
    <x v="25"/>
    <x v="306"/>
    <x v="2210"/>
  </r>
  <r>
    <x v="25"/>
    <x v="306"/>
    <x v="2211"/>
  </r>
  <r>
    <x v="25"/>
    <x v="306"/>
    <x v="2212"/>
  </r>
  <r>
    <x v="25"/>
    <x v="306"/>
    <x v="2213"/>
  </r>
  <r>
    <x v="25"/>
    <x v="306"/>
    <x v="2214"/>
  </r>
  <r>
    <x v="25"/>
    <x v="306"/>
    <x v="2215"/>
  </r>
  <r>
    <x v="25"/>
    <x v="306"/>
    <x v="2216"/>
  </r>
  <r>
    <x v="25"/>
    <x v="306"/>
    <x v="2217"/>
  </r>
  <r>
    <x v="25"/>
    <x v="306"/>
    <x v="2218"/>
  </r>
  <r>
    <x v="25"/>
    <x v="306"/>
    <x v="2219"/>
  </r>
  <r>
    <x v="25"/>
    <x v="306"/>
    <x v="2220"/>
  </r>
  <r>
    <x v="25"/>
    <x v="306"/>
    <x v="2221"/>
  </r>
  <r>
    <x v="25"/>
    <x v="306"/>
    <x v="2222"/>
  </r>
  <r>
    <x v="25"/>
    <x v="306"/>
    <x v="2223"/>
  </r>
  <r>
    <x v="25"/>
    <x v="306"/>
    <x v="2224"/>
  </r>
  <r>
    <x v="25"/>
    <x v="306"/>
    <x v="2225"/>
  </r>
  <r>
    <x v="25"/>
    <x v="307"/>
    <x v="2226"/>
  </r>
  <r>
    <x v="25"/>
    <x v="307"/>
    <x v="2227"/>
  </r>
  <r>
    <x v="25"/>
    <x v="307"/>
    <x v="2228"/>
  </r>
  <r>
    <x v="25"/>
    <x v="307"/>
    <x v="2229"/>
  </r>
  <r>
    <x v="25"/>
    <x v="307"/>
    <x v="2230"/>
  </r>
  <r>
    <x v="25"/>
    <x v="307"/>
    <x v="2231"/>
  </r>
  <r>
    <x v="25"/>
    <x v="307"/>
    <x v="2232"/>
  </r>
  <r>
    <x v="25"/>
    <x v="307"/>
    <x v="2233"/>
  </r>
  <r>
    <x v="25"/>
    <x v="307"/>
    <x v="2234"/>
  </r>
  <r>
    <x v="25"/>
    <x v="307"/>
    <x v="2235"/>
  </r>
  <r>
    <x v="25"/>
    <x v="307"/>
    <x v="2236"/>
  </r>
  <r>
    <x v="25"/>
    <x v="307"/>
    <x v="2237"/>
  </r>
  <r>
    <x v="25"/>
    <x v="307"/>
    <x v="2238"/>
  </r>
  <r>
    <x v="25"/>
    <x v="307"/>
    <x v="2239"/>
  </r>
  <r>
    <x v="25"/>
    <x v="307"/>
    <x v="2240"/>
  </r>
  <r>
    <x v="25"/>
    <x v="307"/>
    <x v="2241"/>
  </r>
  <r>
    <x v="25"/>
    <x v="308"/>
    <x v="2242"/>
  </r>
  <r>
    <x v="25"/>
    <x v="308"/>
    <x v="2243"/>
  </r>
  <r>
    <x v="25"/>
    <x v="308"/>
    <x v="2244"/>
  </r>
  <r>
    <x v="25"/>
    <x v="308"/>
    <x v="2245"/>
  </r>
  <r>
    <x v="25"/>
    <x v="308"/>
    <x v="2246"/>
  </r>
  <r>
    <x v="25"/>
    <x v="308"/>
    <x v="2247"/>
  </r>
  <r>
    <x v="25"/>
    <x v="308"/>
    <x v="2248"/>
  </r>
  <r>
    <x v="25"/>
    <x v="308"/>
    <x v="2249"/>
  </r>
  <r>
    <x v="25"/>
    <x v="309"/>
    <x v="2250"/>
  </r>
  <r>
    <x v="25"/>
    <x v="309"/>
    <x v="2251"/>
  </r>
  <r>
    <x v="25"/>
    <x v="309"/>
    <x v="2252"/>
  </r>
  <r>
    <x v="25"/>
    <x v="309"/>
    <x v="2253"/>
  </r>
  <r>
    <x v="25"/>
    <x v="310"/>
    <x v="2254"/>
  </r>
  <r>
    <x v="25"/>
    <x v="310"/>
    <x v="2255"/>
  </r>
  <r>
    <x v="25"/>
    <x v="310"/>
    <x v="2256"/>
  </r>
  <r>
    <x v="25"/>
    <x v="310"/>
    <x v="2257"/>
  </r>
  <r>
    <x v="25"/>
    <x v="310"/>
    <x v="2258"/>
  </r>
  <r>
    <x v="25"/>
    <x v="311"/>
    <x v="2259"/>
  </r>
  <r>
    <x v="25"/>
    <x v="311"/>
    <x v="2260"/>
  </r>
  <r>
    <x v="25"/>
    <x v="311"/>
    <x v="2261"/>
  </r>
  <r>
    <x v="25"/>
    <x v="311"/>
    <x v="2262"/>
  </r>
  <r>
    <x v="25"/>
    <x v="311"/>
    <x v="2263"/>
  </r>
  <r>
    <x v="25"/>
    <x v="311"/>
    <x v="2264"/>
  </r>
  <r>
    <x v="25"/>
    <x v="311"/>
    <x v="2265"/>
  </r>
  <r>
    <x v="25"/>
    <x v="311"/>
    <x v="2266"/>
  </r>
  <r>
    <x v="25"/>
    <x v="311"/>
    <x v="2267"/>
  </r>
  <r>
    <x v="25"/>
    <x v="311"/>
    <x v="2268"/>
  </r>
  <r>
    <x v="25"/>
    <x v="312"/>
    <x v="2269"/>
  </r>
  <r>
    <x v="25"/>
    <x v="312"/>
    <x v="2270"/>
  </r>
  <r>
    <x v="25"/>
    <x v="312"/>
    <x v="2271"/>
  </r>
  <r>
    <x v="25"/>
    <x v="312"/>
    <x v="2272"/>
  </r>
  <r>
    <x v="25"/>
    <x v="312"/>
    <x v="2273"/>
  </r>
  <r>
    <x v="25"/>
    <x v="312"/>
    <x v="2274"/>
  </r>
  <r>
    <x v="25"/>
    <x v="313"/>
    <x v="2275"/>
  </r>
  <r>
    <x v="25"/>
    <x v="313"/>
    <x v="2276"/>
  </r>
  <r>
    <x v="25"/>
    <x v="313"/>
    <x v="2277"/>
  </r>
  <r>
    <x v="25"/>
    <x v="314"/>
    <x v="2278"/>
  </r>
  <r>
    <x v="25"/>
    <x v="314"/>
    <x v="2279"/>
  </r>
  <r>
    <x v="25"/>
    <x v="314"/>
    <x v="2280"/>
  </r>
  <r>
    <x v="25"/>
    <x v="314"/>
    <x v="2281"/>
  </r>
  <r>
    <x v="25"/>
    <x v="314"/>
    <x v="2282"/>
  </r>
  <r>
    <x v="25"/>
    <x v="314"/>
    <x v="2283"/>
  </r>
  <r>
    <x v="25"/>
    <x v="314"/>
    <x v="2284"/>
  </r>
  <r>
    <x v="25"/>
    <x v="314"/>
    <x v="2285"/>
  </r>
  <r>
    <x v="25"/>
    <x v="315"/>
    <x v="2286"/>
  </r>
  <r>
    <x v="25"/>
    <x v="315"/>
    <x v="2287"/>
  </r>
  <r>
    <x v="25"/>
    <x v="315"/>
    <x v="2288"/>
  </r>
  <r>
    <x v="25"/>
    <x v="315"/>
    <x v="2289"/>
  </r>
  <r>
    <x v="25"/>
    <x v="315"/>
    <x v="2290"/>
  </r>
  <r>
    <x v="25"/>
    <x v="315"/>
    <x v="2291"/>
  </r>
  <r>
    <x v="25"/>
    <x v="315"/>
    <x v="2292"/>
  </r>
  <r>
    <x v="25"/>
    <x v="315"/>
    <x v="2293"/>
  </r>
  <r>
    <x v="25"/>
    <x v="315"/>
    <x v="2294"/>
  </r>
  <r>
    <x v="25"/>
    <x v="315"/>
    <x v="2295"/>
  </r>
  <r>
    <x v="25"/>
    <x v="315"/>
    <x v="2296"/>
  </r>
  <r>
    <x v="25"/>
    <x v="315"/>
    <x v="2297"/>
  </r>
  <r>
    <x v="25"/>
    <x v="315"/>
    <x v="2298"/>
  </r>
  <r>
    <x v="25"/>
    <x v="315"/>
    <x v="2299"/>
  </r>
  <r>
    <x v="25"/>
    <x v="316"/>
    <x v="2300"/>
  </r>
  <r>
    <x v="25"/>
    <x v="316"/>
    <x v="2301"/>
  </r>
  <r>
    <x v="26"/>
    <x v="317"/>
    <x v="2302"/>
  </r>
  <r>
    <x v="26"/>
    <x v="317"/>
    <x v="2303"/>
  </r>
  <r>
    <x v="26"/>
    <x v="317"/>
    <x v="2304"/>
  </r>
  <r>
    <x v="26"/>
    <x v="317"/>
    <x v="2305"/>
  </r>
  <r>
    <x v="26"/>
    <x v="318"/>
    <x v="2306"/>
  </r>
  <r>
    <x v="26"/>
    <x v="318"/>
    <x v="2307"/>
  </r>
  <r>
    <x v="26"/>
    <x v="319"/>
    <x v="2308"/>
  </r>
  <r>
    <x v="26"/>
    <x v="319"/>
    <x v="2309"/>
  </r>
  <r>
    <x v="26"/>
    <x v="319"/>
    <x v="2310"/>
  </r>
  <r>
    <x v="26"/>
    <x v="320"/>
    <x v="2311"/>
  </r>
  <r>
    <x v="26"/>
    <x v="321"/>
    <x v="2312"/>
  </r>
  <r>
    <x v="26"/>
    <x v="321"/>
    <x v="2313"/>
  </r>
  <r>
    <x v="26"/>
    <x v="321"/>
    <x v="2314"/>
  </r>
  <r>
    <x v="26"/>
    <x v="321"/>
    <x v="2315"/>
  </r>
  <r>
    <x v="26"/>
    <x v="321"/>
    <x v="2316"/>
  </r>
  <r>
    <x v="26"/>
    <x v="322"/>
    <x v="2317"/>
  </r>
  <r>
    <x v="26"/>
    <x v="322"/>
    <x v="2318"/>
  </r>
  <r>
    <x v="26"/>
    <x v="322"/>
    <x v="2319"/>
  </r>
  <r>
    <x v="26"/>
    <x v="323"/>
    <x v="2320"/>
  </r>
  <r>
    <x v="26"/>
    <x v="323"/>
    <x v="2321"/>
  </r>
  <r>
    <x v="26"/>
    <x v="323"/>
    <x v="2322"/>
  </r>
  <r>
    <x v="26"/>
    <x v="323"/>
    <x v="2323"/>
  </r>
  <r>
    <x v="26"/>
    <x v="323"/>
    <x v="2324"/>
  </r>
  <r>
    <x v="26"/>
    <x v="324"/>
    <x v="2325"/>
  </r>
  <r>
    <x v="26"/>
    <x v="325"/>
    <x v="2326"/>
  </r>
  <r>
    <x v="26"/>
    <x v="325"/>
    <x v="2327"/>
  </r>
  <r>
    <x v="26"/>
    <x v="326"/>
    <x v="2328"/>
  </r>
  <r>
    <x v="26"/>
    <x v="326"/>
    <x v="2329"/>
  </r>
  <r>
    <x v="26"/>
    <x v="326"/>
    <x v="2330"/>
  </r>
  <r>
    <x v="26"/>
    <x v="326"/>
    <x v="2331"/>
  </r>
  <r>
    <x v="26"/>
    <x v="327"/>
    <x v="2332"/>
  </r>
  <r>
    <x v="27"/>
    <x v="328"/>
    <x v="2333"/>
  </r>
  <r>
    <x v="27"/>
    <x v="328"/>
    <x v="2334"/>
  </r>
  <r>
    <x v="27"/>
    <x v="328"/>
    <x v="2335"/>
  </r>
  <r>
    <x v="27"/>
    <x v="328"/>
    <x v="2336"/>
  </r>
  <r>
    <x v="27"/>
    <x v="328"/>
    <x v="2337"/>
  </r>
  <r>
    <x v="27"/>
    <x v="328"/>
    <x v="2338"/>
  </r>
  <r>
    <x v="27"/>
    <x v="328"/>
    <x v="2339"/>
  </r>
  <r>
    <x v="27"/>
    <x v="328"/>
    <x v="2340"/>
  </r>
  <r>
    <x v="27"/>
    <x v="328"/>
    <x v="2341"/>
  </r>
  <r>
    <x v="27"/>
    <x v="328"/>
    <x v="2342"/>
  </r>
  <r>
    <x v="27"/>
    <x v="328"/>
    <x v="2343"/>
  </r>
  <r>
    <x v="27"/>
    <x v="328"/>
    <x v="2344"/>
  </r>
  <r>
    <x v="27"/>
    <x v="328"/>
    <x v="2345"/>
  </r>
  <r>
    <x v="27"/>
    <x v="328"/>
    <x v="2346"/>
  </r>
  <r>
    <x v="27"/>
    <x v="328"/>
    <x v="2347"/>
  </r>
  <r>
    <x v="27"/>
    <x v="328"/>
    <x v="2348"/>
  </r>
  <r>
    <x v="27"/>
    <x v="328"/>
    <x v="2349"/>
  </r>
  <r>
    <x v="27"/>
    <x v="328"/>
    <x v="2350"/>
  </r>
  <r>
    <x v="27"/>
    <x v="328"/>
    <x v="2351"/>
  </r>
  <r>
    <x v="27"/>
    <x v="328"/>
    <x v="2351"/>
  </r>
  <r>
    <x v="27"/>
    <x v="328"/>
    <x v="2352"/>
  </r>
  <r>
    <x v="27"/>
    <x v="328"/>
    <x v="2352"/>
  </r>
  <r>
    <x v="27"/>
    <x v="328"/>
    <x v="2353"/>
  </r>
  <r>
    <x v="27"/>
    <x v="328"/>
    <x v="2353"/>
  </r>
  <r>
    <x v="27"/>
    <x v="328"/>
    <x v="2354"/>
  </r>
  <r>
    <x v="27"/>
    <x v="328"/>
    <x v="2354"/>
  </r>
  <r>
    <x v="27"/>
    <x v="328"/>
    <x v="2355"/>
  </r>
  <r>
    <x v="27"/>
    <x v="328"/>
    <x v="2355"/>
  </r>
  <r>
    <x v="27"/>
    <x v="328"/>
    <x v="2356"/>
  </r>
  <r>
    <x v="27"/>
    <x v="328"/>
    <x v="2356"/>
  </r>
  <r>
    <x v="27"/>
    <x v="329"/>
    <x v="2357"/>
  </r>
  <r>
    <x v="27"/>
    <x v="329"/>
    <x v="2358"/>
  </r>
  <r>
    <x v="27"/>
    <x v="329"/>
    <x v="2359"/>
  </r>
  <r>
    <x v="27"/>
    <x v="329"/>
    <x v="2360"/>
  </r>
  <r>
    <x v="27"/>
    <x v="329"/>
    <x v="2361"/>
  </r>
  <r>
    <x v="27"/>
    <x v="329"/>
    <x v="2362"/>
  </r>
  <r>
    <x v="27"/>
    <x v="329"/>
    <x v="2363"/>
  </r>
  <r>
    <x v="27"/>
    <x v="329"/>
    <x v="2364"/>
  </r>
  <r>
    <x v="27"/>
    <x v="329"/>
    <x v="2364"/>
  </r>
  <r>
    <x v="27"/>
    <x v="329"/>
    <x v="2365"/>
  </r>
  <r>
    <x v="27"/>
    <x v="329"/>
    <x v="2365"/>
  </r>
  <r>
    <x v="27"/>
    <x v="329"/>
    <x v="2366"/>
  </r>
  <r>
    <x v="27"/>
    <x v="329"/>
    <x v="2366"/>
  </r>
  <r>
    <x v="27"/>
    <x v="329"/>
    <x v="2367"/>
  </r>
  <r>
    <x v="27"/>
    <x v="329"/>
    <x v="2367"/>
  </r>
  <r>
    <x v="27"/>
    <x v="329"/>
    <x v="2368"/>
  </r>
  <r>
    <x v="27"/>
    <x v="329"/>
    <x v="2369"/>
  </r>
  <r>
    <x v="27"/>
    <x v="330"/>
    <x v="2370"/>
  </r>
  <r>
    <x v="27"/>
    <x v="330"/>
    <x v="2371"/>
  </r>
  <r>
    <x v="27"/>
    <x v="330"/>
    <x v="2372"/>
  </r>
  <r>
    <x v="27"/>
    <x v="330"/>
    <x v="2373"/>
  </r>
  <r>
    <x v="27"/>
    <x v="330"/>
    <x v="2374"/>
  </r>
  <r>
    <x v="27"/>
    <x v="330"/>
    <x v="2375"/>
  </r>
  <r>
    <x v="27"/>
    <x v="330"/>
    <x v="2376"/>
  </r>
  <r>
    <x v="27"/>
    <x v="330"/>
    <x v="2377"/>
  </r>
  <r>
    <x v="27"/>
    <x v="330"/>
    <x v="2378"/>
  </r>
  <r>
    <x v="27"/>
    <x v="330"/>
    <x v="2379"/>
  </r>
  <r>
    <x v="27"/>
    <x v="330"/>
    <x v="2380"/>
  </r>
  <r>
    <x v="27"/>
    <x v="330"/>
    <x v="2381"/>
  </r>
  <r>
    <x v="27"/>
    <x v="330"/>
    <x v="2382"/>
  </r>
  <r>
    <x v="27"/>
    <x v="330"/>
    <x v="2383"/>
  </r>
  <r>
    <x v="27"/>
    <x v="330"/>
    <x v="2384"/>
  </r>
  <r>
    <x v="27"/>
    <x v="330"/>
    <x v="2385"/>
  </r>
  <r>
    <x v="27"/>
    <x v="331"/>
    <x v="2386"/>
  </r>
  <r>
    <x v="27"/>
    <x v="331"/>
    <x v="2387"/>
  </r>
  <r>
    <x v="27"/>
    <x v="331"/>
    <x v="2388"/>
  </r>
  <r>
    <x v="27"/>
    <x v="332"/>
    <x v="2389"/>
  </r>
  <r>
    <x v="27"/>
    <x v="332"/>
    <x v="2390"/>
  </r>
  <r>
    <x v="27"/>
    <x v="332"/>
    <x v="2391"/>
  </r>
  <r>
    <x v="27"/>
    <x v="332"/>
    <x v="2392"/>
  </r>
  <r>
    <x v="27"/>
    <x v="333"/>
    <x v="2393"/>
  </r>
  <r>
    <x v="27"/>
    <x v="333"/>
    <x v="2394"/>
  </r>
  <r>
    <x v="27"/>
    <x v="333"/>
    <x v="2395"/>
  </r>
  <r>
    <x v="27"/>
    <x v="333"/>
    <x v="2396"/>
  </r>
  <r>
    <x v="27"/>
    <x v="333"/>
    <x v="2397"/>
  </r>
  <r>
    <x v="27"/>
    <x v="333"/>
    <x v="2398"/>
  </r>
  <r>
    <x v="27"/>
    <x v="334"/>
    <x v="2399"/>
  </r>
  <r>
    <x v="27"/>
    <x v="334"/>
    <x v="2400"/>
  </r>
  <r>
    <x v="27"/>
    <x v="334"/>
    <x v="2401"/>
  </r>
  <r>
    <x v="27"/>
    <x v="334"/>
    <x v="2402"/>
  </r>
  <r>
    <x v="27"/>
    <x v="334"/>
    <x v="2403"/>
  </r>
  <r>
    <x v="27"/>
    <x v="334"/>
    <x v="2404"/>
  </r>
  <r>
    <x v="27"/>
    <x v="334"/>
    <x v="2405"/>
  </r>
  <r>
    <x v="27"/>
    <x v="335"/>
    <x v="2406"/>
  </r>
  <r>
    <x v="27"/>
    <x v="335"/>
    <x v="2407"/>
  </r>
  <r>
    <x v="27"/>
    <x v="335"/>
    <x v="2408"/>
  </r>
  <r>
    <x v="27"/>
    <x v="335"/>
    <x v="2409"/>
  </r>
  <r>
    <x v="27"/>
    <x v="335"/>
    <x v="2410"/>
  </r>
  <r>
    <x v="27"/>
    <x v="335"/>
    <x v="2411"/>
  </r>
  <r>
    <x v="27"/>
    <x v="335"/>
    <x v="2412"/>
  </r>
  <r>
    <x v="27"/>
    <x v="335"/>
    <x v="2413"/>
  </r>
  <r>
    <x v="27"/>
    <x v="335"/>
    <x v="2414"/>
  </r>
  <r>
    <x v="27"/>
    <x v="335"/>
    <x v="2415"/>
  </r>
  <r>
    <x v="27"/>
    <x v="335"/>
    <x v="2416"/>
  </r>
  <r>
    <x v="27"/>
    <x v="335"/>
    <x v="2417"/>
  </r>
  <r>
    <x v="27"/>
    <x v="335"/>
    <x v="2418"/>
  </r>
  <r>
    <x v="27"/>
    <x v="335"/>
    <x v="2419"/>
  </r>
  <r>
    <x v="27"/>
    <x v="335"/>
    <x v="2420"/>
  </r>
  <r>
    <x v="27"/>
    <x v="335"/>
    <x v="2421"/>
  </r>
  <r>
    <x v="27"/>
    <x v="335"/>
    <x v="2422"/>
  </r>
  <r>
    <x v="27"/>
    <x v="335"/>
    <x v="2423"/>
  </r>
  <r>
    <x v="27"/>
    <x v="336"/>
    <x v="2424"/>
  </r>
  <r>
    <x v="27"/>
    <x v="336"/>
    <x v="2425"/>
  </r>
  <r>
    <x v="27"/>
    <x v="336"/>
    <x v="2426"/>
  </r>
  <r>
    <x v="27"/>
    <x v="336"/>
    <x v="2427"/>
  </r>
  <r>
    <x v="27"/>
    <x v="336"/>
    <x v="2428"/>
  </r>
  <r>
    <x v="27"/>
    <x v="336"/>
    <x v="2429"/>
  </r>
  <r>
    <x v="27"/>
    <x v="336"/>
    <x v="2430"/>
  </r>
  <r>
    <x v="27"/>
    <x v="336"/>
    <x v="2431"/>
  </r>
  <r>
    <x v="27"/>
    <x v="336"/>
    <x v="2432"/>
  </r>
  <r>
    <x v="27"/>
    <x v="336"/>
    <x v="2433"/>
  </r>
  <r>
    <x v="27"/>
    <x v="336"/>
    <x v="2434"/>
  </r>
  <r>
    <x v="27"/>
    <x v="336"/>
    <x v="2435"/>
  </r>
  <r>
    <x v="27"/>
    <x v="336"/>
    <x v="2436"/>
  </r>
  <r>
    <x v="27"/>
    <x v="336"/>
    <x v="2437"/>
  </r>
  <r>
    <x v="27"/>
    <x v="336"/>
    <x v="2438"/>
  </r>
  <r>
    <x v="27"/>
    <x v="337"/>
    <x v="2439"/>
  </r>
  <r>
    <x v="27"/>
    <x v="337"/>
    <x v="2440"/>
  </r>
  <r>
    <x v="27"/>
    <x v="337"/>
    <x v="2441"/>
  </r>
  <r>
    <x v="27"/>
    <x v="337"/>
    <x v="2442"/>
  </r>
  <r>
    <x v="27"/>
    <x v="337"/>
    <x v="2443"/>
  </r>
  <r>
    <x v="27"/>
    <x v="337"/>
    <x v="2444"/>
  </r>
  <r>
    <x v="27"/>
    <x v="337"/>
    <x v="2445"/>
  </r>
  <r>
    <x v="27"/>
    <x v="337"/>
    <x v="2446"/>
  </r>
  <r>
    <x v="27"/>
    <x v="337"/>
    <x v="2447"/>
  </r>
  <r>
    <x v="27"/>
    <x v="337"/>
    <x v="2448"/>
  </r>
  <r>
    <x v="27"/>
    <x v="337"/>
    <x v="2449"/>
  </r>
  <r>
    <x v="27"/>
    <x v="337"/>
    <x v="2450"/>
  </r>
  <r>
    <x v="27"/>
    <x v="337"/>
    <x v="2451"/>
  </r>
  <r>
    <x v="27"/>
    <x v="338"/>
    <x v="2452"/>
  </r>
  <r>
    <x v="27"/>
    <x v="338"/>
    <x v="2453"/>
  </r>
  <r>
    <x v="27"/>
    <x v="338"/>
    <x v="2454"/>
  </r>
  <r>
    <x v="27"/>
    <x v="338"/>
    <x v="2455"/>
  </r>
  <r>
    <x v="27"/>
    <x v="338"/>
    <x v="2456"/>
  </r>
  <r>
    <x v="27"/>
    <x v="338"/>
    <x v="2457"/>
  </r>
  <r>
    <x v="27"/>
    <x v="338"/>
    <x v="2458"/>
  </r>
  <r>
    <x v="27"/>
    <x v="338"/>
    <x v="2459"/>
  </r>
  <r>
    <x v="27"/>
    <x v="338"/>
    <x v="2460"/>
  </r>
  <r>
    <x v="27"/>
    <x v="338"/>
    <x v="2461"/>
  </r>
  <r>
    <x v="27"/>
    <x v="339"/>
    <x v="2462"/>
  </r>
  <r>
    <x v="27"/>
    <x v="339"/>
    <x v="2463"/>
  </r>
  <r>
    <x v="27"/>
    <x v="339"/>
    <x v="2464"/>
  </r>
  <r>
    <x v="27"/>
    <x v="339"/>
    <x v="2465"/>
  </r>
  <r>
    <x v="27"/>
    <x v="339"/>
    <x v="2466"/>
  </r>
  <r>
    <x v="27"/>
    <x v="339"/>
    <x v="2467"/>
  </r>
  <r>
    <x v="27"/>
    <x v="339"/>
    <x v="2468"/>
  </r>
  <r>
    <x v="27"/>
    <x v="339"/>
    <x v="2469"/>
  </r>
  <r>
    <x v="27"/>
    <x v="339"/>
    <x v="2470"/>
  </r>
  <r>
    <x v="27"/>
    <x v="339"/>
    <x v="2471"/>
  </r>
  <r>
    <x v="27"/>
    <x v="339"/>
    <x v="2472"/>
  </r>
  <r>
    <x v="27"/>
    <x v="339"/>
    <x v="2473"/>
  </r>
  <r>
    <x v="27"/>
    <x v="339"/>
    <x v="2474"/>
  </r>
  <r>
    <x v="27"/>
    <x v="340"/>
    <x v="2475"/>
  </r>
  <r>
    <x v="27"/>
    <x v="340"/>
    <x v="2476"/>
  </r>
  <r>
    <x v="27"/>
    <x v="340"/>
    <x v="2477"/>
  </r>
  <r>
    <x v="28"/>
    <x v="341"/>
    <x v="2478"/>
  </r>
  <r>
    <x v="28"/>
    <x v="341"/>
    <x v="2479"/>
  </r>
  <r>
    <x v="28"/>
    <x v="341"/>
    <x v="2480"/>
  </r>
  <r>
    <x v="28"/>
    <x v="342"/>
    <x v="2481"/>
  </r>
  <r>
    <x v="28"/>
    <x v="342"/>
    <x v="2482"/>
  </r>
  <r>
    <x v="28"/>
    <x v="342"/>
    <x v="2483"/>
  </r>
  <r>
    <x v="28"/>
    <x v="342"/>
    <x v="2484"/>
  </r>
  <r>
    <x v="28"/>
    <x v="342"/>
    <x v="2485"/>
  </r>
  <r>
    <x v="28"/>
    <x v="342"/>
    <x v="2486"/>
  </r>
  <r>
    <x v="28"/>
    <x v="342"/>
    <x v="2487"/>
  </r>
  <r>
    <x v="28"/>
    <x v="342"/>
    <x v="2488"/>
  </r>
  <r>
    <x v="28"/>
    <x v="342"/>
    <x v="2489"/>
  </r>
  <r>
    <x v="28"/>
    <x v="342"/>
    <x v="2490"/>
  </r>
  <r>
    <x v="28"/>
    <x v="342"/>
    <x v="2491"/>
  </r>
  <r>
    <x v="28"/>
    <x v="342"/>
    <x v="2492"/>
  </r>
  <r>
    <x v="28"/>
    <x v="342"/>
    <x v="2493"/>
  </r>
  <r>
    <x v="28"/>
    <x v="342"/>
    <x v="2494"/>
  </r>
  <r>
    <x v="28"/>
    <x v="343"/>
    <x v="2495"/>
  </r>
  <r>
    <x v="28"/>
    <x v="344"/>
    <x v="2496"/>
  </r>
  <r>
    <x v="28"/>
    <x v="344"/>
    <x v="2497"/>
  </r>
  <r>
    <x v="28"/>
    <x v="344"/>
    <x v="2498"/>
  </r>
  <r>
    <x v="28"/>
    <x v="344"/>
    <x v="2499"/>
  </r>
  <r>
    <x v="28"/>
    <x v="344"/>
    <x v="2500"/>
  </r>
  <r>
    <x v="28"/>
    <x v="344"/>
    <x v="2501"/>
  </r>
  <r>
    <x v="28"/>
    <x v="344"/>
    <x v="2502"/>
  </r>
  <r>
    <x v="28"/>
    <x v="344"/>
    <x v="2503"/>
  </r>
  <r>
    <x v="28"/>
    <x v="344"/>
    <x v="2504"/>
  </r>
  <r>
    <x v="28"/>
    <x v="344"/>
    <x v="2505"/>
  </r>
  <r>
    <x v="28"/>
    <x v="344"/>
    <x v="2506"/>
  </r>
  <r>
    <x v="28"/>
    <x v="345"/>
    <x v="2507"/>
  </r>
  <r>
    <x v="28"/>
    <x v="345"/>
    <x v="2508"/>
  </r>
  <r>
    <x v="28"/>
    <x v="345"/>
    <x v="2509"/>
  </r>
  <r>
    <x v="28"/>
    <x v="345"/>
    <x v="2510"/>
  </r>
  <r>
    <x v="28"/>
    <x v="345"/>
    <x v="2511"/>
  </r>
  <r>
    <x v="28"/>
    <x v="345"/>
    <x v="2512"/>
  </r>
  <r>
    <x v="28"/>
    <x v="345"/>
    <x v="2513"/>
  </r>
  <r>
    <x v="28"/>
    <x v="345"/>
    <x v="2514"/>
  </r>
  <r>
    <x v="28"/>
    <x v="345"/>
    <x v="2515"/>
  </r>
  <r>
    <x v="28"/>
    <x v="345"/>
    <x v="2516"/>
  </r>
  <r>
    <x v="28"/>
    <x v="345"/>
    <x v="2517"/>
  </r>
  <r>
    <x v="28"/>
    <x v="345"/>
    <x v="2518"/>
  </r>
  <r>
    <x v="28"/>
    <x v="346"/>
    <x v="2519"/>
  </r>
  <r>
    <x v="28"/>
    <x v="346"/>
    <x v="2520"/>
  </r>
  <r>
    <x v="28"/>
    <x v="347"/>
    <x v="2521"/>
  </r>
  <r>
    <x v="28"/>
    <x v="347"/>
    <x v="2522"/>
  </r>
  <r>
    <x v="28"/>
    <x v="348"/>
    <x v="2523"/>
  </r>
  <r>
    <x v="28"/>
    <x v="349"/>
    <x v="2524"/>
  </r>
  <r>
    <x v="28"/>
    <x v="350"/>
    <x v="2525"/>
  </r>
  <r>
    <x v="28"/>
    <x v="350"/>
    <x v="2526"/>
  </r>
  <r>
    <x v="28"/>
    <x v="350"/>
    <x v="2527"/>
  </r>
  <r>
    <x v="28"/>
    <x v="350"/>
    <x v="2528"/>
  </r>
  <r>
    <x v="28"/>
    <x v="350"/>
    <x v="2529"/>
  </r>
  <r>
    <x v="28"/>
    <x v="351"/>
    <x v="2530"/>
  </r>
  <r>
    <x v="28"/>
    <x v="351"/>
    <x v="2531"/>
  </r>
  <r>
    <x v="28"/>
    <x v="351"/>
    <x v="2532"/>
  </r>
  <r>
    <x v="28"/>
    <x v="352"/>
    <x v="2533"/>
  </r>
  <r>
    <x v="28"/>
    <x v="352"/>
    <x v="2534"/>
  </r>
  <r>
    <x v="28"/>
    <x v="352"/>
    <x v="2535"/>
  </r>
  <r>
    <x v="28"/>
    <x v="352"/>
    <x v="2536"/>
  </r>
  <r>
    <x v="28"/>
    <x v="352"/>
    <x v="2537"/>
  </r>
  <r>
    <x v="28"/>
    <x v="352"/>
    <x v="2538"/>
  </r>
  <r>
    <x v="28"/>
    <x v="352"/>
    <x v="2539"/>
  </r>
  <r>
    <x v="28"/>
    <x v="352"/>
    <x v="2540"/>
  </r>
  <r>
    <x v="28"/>
    <x v="352"/>
    <x v="2541"/>
  </r>
  <r>
    <x v="28"/>
    <x v="352"/>
    <x v="2542"/>
  </r>
  <r>
    <x v="28"/>
    <x v="352"/>
    <x v="2543"/>
  </r>
  <r>
    <x v="28"/>
    <x v="352"/>
    <x v="2544"/>
  </r>
  <r>
    <x v="28"/>
    <x v="352"/>
    <x v="2545"/>
  </r>
  <r>
    <x v="28"/>
    <x v="353"/>
    <x v="2546"/>
  </r>
  <r>
    <x v="28"/>
    <x v="353"/>
    <x v="2547"/>
  </r>
  <r>
    <x v="28"/>
    <x v="353"/>
    <x v="2548"/>
  </r>
  <r>
    <x v="28"/>
    <x v="354"/>
    <x v="2549"/>
  </r>
  <r>
    <x v="28"/>
    <x v="354"/>
    <x v="2550"/>
  </r>
  <r>
    <x v="28"/>
    <x v="354"/>
    <x v="2551"/>
  </r>
  <r>
    <x v="28"/>
    <x v="355"/>
    <x v="2552"/>
  </r>
  <r>
    <x v="28"/>
    <x v="355"/>
    <x v="2553"/>
  </r>
  <r>
    <x v="28"/>
    <x v="355"/>
    <x v="2554"/>
  </r>
  <r>
    <x v="28"/>
    <x v="355"/>
    <x v="2555"/>
  </r>
  <r>
    <x v="28"/>
    <x v="356"/>
    <x v="2556"/>
  </r>
  <r>
    <x v="28"/>
    <x v="356"/>
    <x v="2557"/>
  </r>
  <r>
    <x v="28"/>
    <x v="356"/>
    <x v="255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CC78076-CFA6-4EBE-B0D7-CB46C6B0424C}" name="Gemeenten" cacheId="12" applyNumberFormats="0" applyBorderFormats="0" applyFontFormats="0" applyPatternFormats="0" applyAlignmentFormats="0" applyWidthHeightFormats="1" dataCaption="Waarden" updatedVersion="6" minRefreshableVersion="3" useAutoFormatting="1" rowGrandTotals="0" colGrandTotals="0" itemPrintTitles="1" createdVersion="4" indent="0" outline="1" outlineData="1" multipleFieldFilters="0" rowHeaderCaption="Gemeenten">
  <location ref="B28:B42" firstHeaderRow="1" firstDataRow="1" firstDataCol="1" rowPageCount="1" colPageCount="1"/>
  <pivotFields count="3">
    <pivotField axis="axisPage" multipleItemSelectionAllowed="1" showAll="0">
      <items count="30">
        <item h="1" x="2"/>
        <item h="1" x="3"/>
        <item h="1" x="5"/>
        <item h="1" x="6"/>
        <item h="1" x="7"/>
        <item h="1" x="8"/>
        <item h="1" x="10"/>
        <item h="1" x="11"/>
        <item h="1" x="17"/>
        <item h="1" x="18"/>
        <item h="1" x="24"/>
        <item h="1" x="26"/>
        <item h="1" x="0"/>
        <item h="1" x="1"/>
        <item h="1" x="4"/>
        <item h="1" x="9"/>
        <item h="1" x="12"/>
        <item h="1" x="13"/>
        <item h="1" x="14"/>
        <item h="1" x="15"/>
        <item h="1" x="16"/>
        <item x="19"/>
        <item h="1" x="20"/>
        <item h="1" x="21"/>
        <item h="1" x="22"/>
        <item h="1" x="23"/>
        <item h="1" x="25"/>
        <item h="1" x="27"/>
        <item h="1" x="28"/>
        <item t="default"/>
      </items>
    </pivotField>
    <pivotField axis="axisRow" multipleItemSelectionAllowed="1" showAll="0" sortType="ascending">
      <items count="358">
        <item x="290"/>
        <item x="179"/>
        <item x="34"/>
        <item x="16"/>
        <item x="256"/>
        <item x="0"/>
        <item x="154"/>
        <item x="226"/>
        <item x="64"/>
        <item x="148"/>
        <item x="123"/>
        <item x="124"/>
        <item x="17"/>
        <item x="317"/>
        <item x="180"/>
        <item x="181"/>
        <item x="240"/>
        <item x="77"/>
        <item x="187"/>
        <item x="291"/>
        <item x="269"/>
        <item x="125"/>
        <item x="318"/>
        <item x="1"/>
        <item x="59"/>
        <item x="341"/>
        <item x="342"/>
        <item x="97"/>
        <item x="302"/>
        <item x="197"/>
        <item x="270"/>
        <item x="303"/>
        <item x="155"/>
        <item x="126"/>
        <item x="35"/>
        <item x="44"/>
        <item x="271"/>
        <item x="198"/>
        <item x="98"/>
        <item x="272"/>
        <item x="65"/>
        <item x="99"/>
        <item x="149"/>
        <item x="45"/>
        <item x="292"/>
        <item x="227"/>
        <item x="328"/>
        <item x="46"/>
        <item x="47"/>
        <item x="127"/>
        <item x="2"/>
        <item x="36"/>
        <item x="241"/>
        <item x="343"/>
        <item x="203"/>
        <item x="319"/>
        <item x="218"/>
        <item x="3"/>
        <item x="156"/>
        <item x="293"/>
        <item x="273"/>
        <item x="48"/>
        <item x="219"/>
        <item x="112"/>
        <item x="18"/>
        <item x="204"/>
        <item x="19"/>
        <item x="205"/>
        <item x="294"/>
        <item x="89"/>
        <item x="78"/>
        <item x="157"/>
        <item x="274"/>
        <item x="113"/>
        <item x="182"/>
        <item x="228"/>
        <item x="188"/>
        <item x="37"/>
        <item x="128"/>
        <item x="257"/>
        <item x="158"/>
        <item x="129"/>
        <item x="66"/>
        <item x="199"/>
        <item x="189"/>
        <item x="304"/>
        <item x="100"/>
        <item x="60"/>
        <item x="320"/>
        <item x="275"/>
        <item x="344"/>
        <item x="276"/>
        <item x="171"/>
        <item x="295"/>
        <item x="159"/>
        <item x="229"/>
        <item x="242"/>
        <item x="172"/>
        <item x="130"/>
        <item x="131"/>
        <item x="277"/>
        <item x="278"/>
        <item x="305"/>
        <item x="132"/>
        <item x="4"/>
        <item x="5"/>
        <item x="329"/>
        <item x="133"/>
        <item x="67"/>
        <item x="258"/>
        <item x="150"/>
        <item x="259"/>
        <item x="49"/>
        <item x="79"/>
        <item x="345"/>
        <item x="230"/>
        <item x="50"/>
        <item x="101"/>
        <item x="183"/>
        <item x="134"/>
        <item x="114"/>
        <item x="173"/>
        <item x="260"/>
        <item x="20"/>
        <item x="174"/>
        <item x="102"/>
        <item x="103"/>
        <item x="175"/>
        <item x="21"/>
        <item x="160"/>
        <item x="346"/>
        <item x="279"/>
        <item x="161"/>
        <item x="231"/>
        <item x="6"/>
        <item x="280"/>
        <item x="261"/>
        <item x="232"/>
        <item x="80"/>
        <item x="200"/>
        <item x="135"/>
        <item x="244"/>
        <item x="136"/>
        <item x="68"/>
        <item x="262"/>
        <item x="233"/>
        <item x="162"/>
        <item x="296"/>
        <item x="163"/>
        <item x="306"/>
        <item x="321"/>
        <item x="69"/>
        <item x="330"/>
        <item x="206"/>
        <item x="245"/>
        <item x="115"/>
        <item x="331"/>
        <item x="246"/>
        <item x="347"/>
        <item x="164"/>
        <item x="7"/>
        <item x="151"/>
        <item x="281"/>
        <item x="51"/>
        <item x="348"/>
        <item x="104"/>
        <item x="165"/>
        <item x="8"/>
        <item x="70"/>
        <item x="22"/>
        <item x="247"/>
        <item x="248"/>
        <item x="90"/>
        <item x="71"/>
        <item x="307"/>
        <item x="322"/>
        <item x="263"/>
        <item x="190"/>
        <item x="249"/>
        <item x="38"/>
        <item x="137"/>
        <item x="323"/>
        <item x="81"/>
        <item x="234"/>
        <item x="220"/>
        <item x="308"/>
        <item x="9"/>
        <item x="349"/>
        <item x="166"/>
        <item x="350"/>
        <item x="52"/>
        <item x="297"/>
        <item x="332"/>
        <item x="91"/>
        <item x="298"/>
        <item x="82"/>
        <item x="53"/>
        <item x="138"/>
        <item x="264"/>
        <item x="39"/>
        <item x="207"/>
        <item x="309"/>
        <item x="221"/>
        <item x="310"/>
        <item x="324"/>
        <item x="250"/>
        <item x="265"/>
        <item x="61"/>
        <item x="201"/>
        <item x="10"/>
        <item x="23"/>
        <item x="333"/>
        <item x="299"/>
        <item x="72"/>
        <item x="251"/>
        <item x="282"/>
        <item x="176"/>
        <item x="252"/>
        <item x="283"/>
        <item x="139"/>
        <item x="83"/>
        <item x="177"/>
        <item x="235"/>
        <item x="116"/>
        <item x="117"/>
        <item x="40"/>
        <item x="140"/>
        <item x="24"/>
        <item x="105"/>
        <item x="167"/>
        <item x="25"/>
        <item x="54"/>
        <item x="41"/>
        <item x="184"/>
        <item x="208"/>
        <item x="191"/>
        <item x="266"/>
        <item x="311"/>
        <item x="84"/>
        <item x="92"/>
        <item x="106"/>
        <item x="178"/>
        <item x="118"/>
        <item x="334"/>
        <item x="192"/>
        <item x="209"/>
        <item x="284"/>
        <item x="193"/>
        <item x="210"/>
        <item x="11"/>
        <item x="236"/>
        <item x="93"/>
        <item x="312"/>
        <item x="313"/>
        <item x="141"/>
        <item x="12"/>
        <item x="194"/>
        <item x="142"/>
        <item x="168"/>
        <item x="62"/>
        <item x="13"/>
        <item x="26"/>
        <item x="335"/>
        <item x="351"/>
        <item x="55"/>
        <item x="56"/>
        <item x="352"/>
        <item x="267"/>
        <item x="336"/>
        <item x="27"/>
        <item x="325"/>
        <item x="285"/>
        <item x="286"/>
        <item x="85"/>
        <item x="119"/>
        <item x="169"/>
        <item x="143"/>
        <item x="120"/>
        <item x="353"/>
        <item x="211"/>
        <item x="28"/>
        <item x="337"/>
        <item x="29"/>
        <item x="170"/>
        <item x="253"/>
        <item x="338"/>
        <item x="222"/>
        <item x="144"/>
        <item x="237"/>
        <item x="238"/>
        <item x="300"/>
        <item x="30"/>
        <item x="57"/>
        <item x="107"/>
        <item x="185"/>
        <item x="73"/>
        <item x="326"/>
        <item x="212"/>
        <item x="354"/>
        <item x="355"/>
        <item x="287"/>
        <item x="86"/>
        <item x="213"/>
        <item x="339"/>
        <item x="288"/>
        <item x="108"/>
        <item x="314"/>
        <item x="315"/>
        <item x="214"/>
        <item x="14"/>
        <item x="31"/>
        <item x="340"/>
        <item x="356"/>
        <item x="254"/>
        <item x="243"/>
        <item x="58"/>
        <item x="32"/>
        <item x="289"/>
        <item x="145"/>
        <item x="152"/>
        <item x="63"/>
        <item x="94"/>
        <item x="109"/>
        <item x="316"/>
        <item x="74"/>
        <item x="223"/>
        <item x="224"/>
        <item x="87"/>
        <item x="301"/>
        <item x="195"/>
        <item x="88"/>
        <item x="95"/>
        <item x="33"/>
        <item x="15"/>
        <item x="239"/>
        <item x="202"/>
        <item x="75"/>
        <item x="215"/>
        <item x="42"/>
        <item x="146"/>
        <item x="216"/>
        <item x="110"/>
        <item x="327"/>
        <item x="186"/>
        <item x="225"/>
        <item x="111"/>
        <item x="76"/>
        <item x="217"/>
        <item x="196"/>
        <item x="96"/>
        <item x="255"/>
        <item x="153"/>
        <item x="147"/>
        <item x="43"/>
        <item x="121"/>
        <item x="268"/>
        <item x="122"/>
        <item t="default"/>
      </items>
    </pivotField>
    <pivotField showAll="0"/>
  </pivotFields>
  <rowFields count="1">
    <field x="1"/>
  </rowFields>
  <rowItems count="14">
    <i>
      <x v="7"/>
    </i>
    <i>
      <x v="45"/>
    </i>
    <i>
      <x v="75"/>
    </i>
    <i>
      <x v="95"/>
    </i>
    <i>
      <x v="115"/>
    </i>
    <i>
      <x v="133"/>
    </i>
    <i>
      <x v="137"/>
    </i>
    <i>
      <x v="145"/>
    </i>
    <i>
      <x v="183"/>
    </i>
    <i>
      <x v="222"/>
    </i>
    <i>
      <x v="250"/>
    </i>
    <i>
      <x v="288"/>
    </i>
    <i>
      <x v="289"/>
    </i>
    <i>
      <x v="334"/>
    </i>
  </rowItems>
  <colItems count="1">
    <i/>
  </colItems>
  <pageFields count="1">
    <pageField fld="0" hier="-1"/>
  </pageFields>
  <formats count="7">
    <format dxfId="62">
      <pivotArea type="all" dataOnly="0" outline="0" fieldPosition="0"/>
    </format>
    <format dxfId="61">
      <pivotArea type="all" dataOnly="0" outline="0" fieldPosition="0"/>
    </format>
    <format dxfId="60">
      <pivotArea field="0" type="button" dataOnly="0" labelOnly="1" outline="0" axis="axisPage" fieldPosition="0"/>
    </format>
    <format dxfId="59">
      <pivotArea dataOnly="0" labelOnly="1" outline="0" fieldPosition="0">
        <references count="1">
          <reference field="0" count="0"/>
        </references>
      </pivotArea>
    </format>
    <format dxfId="58">
      <pivotArea type="all" dataOnly="0" outline="0" fieldPosition="0"/>
    </format>
    <format dxfId="57">
      <pivotArea field="0" type="button" dataOnly="0" labelOnly="1" outline="0" axis="axisPage" fieldPosition="0"/>
    </format>
    <format dxfId="56">
      <pivotArea field="0" type="button" dataOnly="0" labelOnly="1" outline="0" axis="axisPage" fieldPosition="0"/>
    </format>
  </formats>
  <pivotTableStyleInfo name="PivotStyleMedium3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B09A2C2-6499-4813-9E0A-0576E7493D06}" name="Plaatsen" cacheId="12" applyNumberFormats="0" applyBorderFormats="0" applyFontFormats="0" applyPatternFormats="0" applyAlignmentFormats="0" applyWidthHeightFormats="1" dataCaption="Waarden" updatedVersion="6" minRefreshableVersion="3" useAutoFormatting="1" rowGrandTotals="0" colGrandTotals="0" itemPrintTitles="1" createdVersion="4" indent="0" outline="1" outlineData="1" multipleFieldFilters="0" rowHeaderCaption="Plaatsen">
  <location ref="E28:E93" firstHeaderRow="1" firstDataRow="1" firstDataCol="1" rowPageCount="2" colPageCount="1"/>
  <pivotFields count="3">
    <pivotField axis="axisPage" multipleItemSelectionAllowed="1" showAll="0">
      <items count="30">
        <item h="1" x="2"/>
        <item h="1" x="3"/>
        <item h="1" x="5"/>
        <item h="1" x="6"/>
        <item h="1" x="7"/>
        <item h="1" x="8"/>
        <item h="1" x="10"/>
        <item h="1" x="11"/>
        <item h="1" x="17"/>
        <item h="1" x="18"/>
        <item h="1" x="24"/>
        <item h="1" x="26"/>
        <item h="1" x="0"/>
        <item h="1" x="1"/>
        <item h="1" x="4"/>
        <item h="1" x="9"/>
        <item h="1" x="12"/>
        <item h="1" x="13"/>
        <item h="1" x="14"/>
        <item h="1" x="15"/>
        <item h="1" x="16"/>
        <item x="19"/>
        <item h="1" x="20"/>
        <item h="1" x="21"/>
        <item h="1" x="22"/>
        <item h="1" x="23"/>
        <item h="1" x="25"/>
        <item h="1" x="27"/>
        <item h="1" x="28"/>
        <item t="default"/>
      </items>
    </pivotField>
    <pivotField axis="axisPage" multipleItemSelectionAllowed="1" showAll="0">
      <items count="358">
        <item x="226"/>
        <item x="227"/>
        <item x="112"/>
        <item x="113"/>
        <item x="228"/>
        <item x="229"/>
        <item x="230"/>
        <item x="114"/>
        <item x="231"/>
        <item x="232"/>
        <item x="233"/>
        <item x="115"/>
        <item x="234"/>
        <item x="235"/>
        <item x="116"/>
        <item x="117"/>
        <item x="118"/>
        <item x="236"/>
        <item x="119"/>
        <item x="120"/>
        <item x="237"/>
        <item x="238"/>
        <item x="239"/>
        <item x="121"/>
        <item x="122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3"/>
        <item x="54"/>
        <item x="55"/>
        <item x="56"/>
        <item x="57"/>
        <item x="58"/>
        <item x="64"/>
        <item x="65"/>
        <item x="66"/>
        <item x="68"/>
        <item x="69"/>
        <item x="70"/>
        <item x="71"/>
        <item x="72"/>
        <item x="73"/>
        <item x="74"/>
        <item x="75"/>
        <item x="76"/>
        <item x="77"/>
        <item x="79"/>
        <item x="81"/>
        <item x="83"/>
        <item x="84"/>
        <item x="85"/>
        <item x="86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23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9"/>
        <item x="150"/>
        <item x="152"/>
        <item x="153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5"/>
        <item x="216"/>
        <item x="217"/>
        <item x="218"/>
        <item x="219"/>
        <item x="220"/>
        <item x="221"/>
        <item x="222"/>
        <item x="224"/>
        <item x="225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52"/>
        <item x="59"/>
        <item x="60"/>
        <item x="61"/>
        <item x="62"/>
        <item x="63"/>
        <item x="67"/>
        <item x="78"/>
        <item x="80"/>
        <item x="82"/>
        <item x="87"/>
        <item x="88"/>
        <item x="124"/>
        <item x="148"/>
        <item x="151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14"/>
        <item x="223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t="default"/>
      </items>
    </pivotField>
    <pivotField axis="axisRow" showAll="0" sortType="ascending">
      <items count="2560">
        <item x="1997"/>
        <item x="1998"/>
        <item x="1999"/>
        <item x="2000"/>
        <item x="2001"/>
        <item x="1704"/>
        <item x="2462"/>
        <item x="2028"/>
        <item x="1422"/>
        <item x="1428"/>
        <item x="1692"/>
        <item x="192"/>
        <item x="479"/>
        <item x="2424"/>
        <item x="1238"/>
        <item x="1933"/>
        <item x="1934"/>
        <item x="1368"/>
        <item x="288"/>
        <item x="1351"/>
        <item x="28"/>
        <item x="1429"/>
        <item x="1552"/>
        <item x="408"/>
        <item x="2317"/>
        <item x="11"/>
        <item x="1233"/>
        <item x="1656"/>
        <item x="741"/>
        <item x="865"/>
        <item x="946"/>
        <item x="1506"/>
        <item x="1525"/>
        <item x="2193"/>
        <item x="1710"/>
        <item x="1294"/>
        <item x="133"/>
        <item x="77"/>
        <item x="1745"/>
        <item x="1832"/>
        <item x="154"/>
        <item x="134"/>
        <item x="391"/>
        <item x="1635"/>
        <item x="1271"/>
        <item x="289"/>
        <item x="1705"/>
        <item x="515"/>
        <item x="676"/>
        <item x="1115"/>
        <item x="1239"/>
        <item x="1682"/>
        <item x="1109"/>
        <item x="2055"/>
        <item x="2090"/>
        <item x="2129"/>
        <item x="856"/>
        <item x="1683"/>
        <item x="1730"/>
        <item x="1589"/>
        <item x="1953"/>
        <item x="2210"/>
        <item x="1581"/>
        <item x="2302"/>
        <item x="1255"/>
        <item x="1636"/>
        <item x="1553"/>
        <item x="1424"/>
        <item x="2481"/>
        <item x="1425"/>
        <item x="1426"/>
        <item x="1116"/>
        <item x="1478"/>
        <item x="1954"/>
        <item x="1352"/>
        <item x="1004"/>
        <item x="1005"/>
        <item x="1006"/>
        <item x="1471"/>
        <item x="1507"/>
        <item x="193"/>
        <item x="703"/>
        <item x="1955"/>
        <item x="1312"/>
        <item x="1956"/>
        <item x="1957"/>
        <item x="2056"/>
        <item x="1769"/>
        <item x="244"/>
        <item x="1684"/>
        <item x="713"/>
        <item x="2278"/>
        <item x="1873"/>
        <item x="2389"/>
        <item x="1466"/>
        <item x="1048"/>
        <item x="290"/>
        <item x="1618"/>
        <item x="1657"/>
        <item x="1990"/>
        <item x="1458"/>
        <item x="1888"/>
        <item x="194"/>
        <item x="51"/>
        <item x="1613"/>
        <item x="1335"/>
        <item x="2439"/>
        <item x="525"/>
        <item x="379"/>
        <item x="409"/>
        <item x="494"/>
        <item x="1554"/>
        <item x="155"/>
        <item x="2333"/>
        <item x="1134"/>
        <item x="1135"/>
        <item x="2259"/>
        <item x="1073"/>
        <item x="2306"/>
        <item x="1074"/>
        <item x="1508"/>
        <item x="1117"/>
        <item x="835"/>
        <item x="1430"/>
        <item x="2226"/>
        <item x="742"/>
        <item x="1922"/>
        <item x="78"/>
        <item x="257"/>
        <item x="1536"/>
        <item x="2106"/>
        <item x="79"/>
        <item x="1007"/>
        <item x="1958"/>
        <item x="1959"/>
        <item x="63"/>
        <item x="2530"/>
        <item x="2496"/>
        <item x="689"/>
        <item x="80"/>
        <item x="516"/>
        <item x="3"/>
        <item x="2068"/>
        <item x="2069"/>
        <item x="653"/>
        <item x="1313"/>
        <item x="1075"/>
        <item x="1537"/>
        <item x="997"/>
        <item x="1141"/>
        <item x="1110"/>
        <item x="156"/>
        <item x="743"/>
        <item x="2242"/>
        <item x="1935"/>
        <item x="526"/>
        <item x="2478"/>
        <item x="1770"/>
        <item x="1517"/>
        <item x="1771"/>
        <item x="595"/>
        <item x="836"/>
        <item x="1049"/>
        <item x="1050"/>
        <item x="1658"/>
        <item x="2191"/>
        <item x="951"/>
        <item x="258"/>
        <item x="2107"/>
        <item x="1431"/>
        <item x="2279"/>
        <item x="904"/>
        <item x="1076"/>
        <item x="483"/>
        <item x="2497"/>
        <item x="1472"/>
        <item x="1685"/>
        <item x="1686"/>
        <item x="947"/>
        <item x="662"/>
        <item x="2029"/>
        <item x="1353"/>
        <item x="2320"/>
        <item x="1731"/>
        <item x="1240"/>
        <item x="992"/>
        <item x="1518"/>
        <item x="2552"/>
        <item x="1256"/>
        <item x="1891"/>
        <item x="1287"/>
        <item x="2194"/>
        <item x="1288"/>
        <item x="1138"/>
        <item x="1008"/>
        <item x="1538"/>
        <item x="621"/>
        <item x="24"/>
        <item x="2260"/>
        <item x="25"/>
        <item x="1222"/>
        <item x="1257"/>
        <item x="1336"/>
        <item x="643"/>
        <item x="410"/>
        <item x="1693"/>
        <item x="1895"/>
        <item x="581"/>
        <item x="1521"/>
        <item x="1737"/>
        <item x="1619"/>
        <item x="2507"/>
        <item x="944"/>
        <item x="678"/>
        <item x="714"/>
        <item x="2440"/>
        <item x="1177"/>
        <item x="1178"/>
        <item x="606"/>
        <item x="2463"/>
        <item x="1546"/>
        <item x="2482"/>
        <item x="411"/>
        <item x="412"/>
        <item x="1896"/>
        <item x="1077"/>
        <item x="677"/>
        <item x="837"/>
        <item x="291"/>
        <item x="26"/>
        <item x="453"/>
        <item x="1836"/>
        <item x="413"/>
        <item x="195"/>
        <item x="905"/>
        <item x="2286"/>
        <item x="948"/>
        <item x="1332"/>
        <item x="1078"/>
        <item x="292"/>
        <item x="2531"/>
        <item x="1248"/>
        <item x="579"/>
        <item x="52"/>
        <item x="414"/>
        <item x="866"/>
        <item x="867"/>
        <item x="1432"/>
        <item x="454"/>
        <item x="415"/>
        <item x="293"/>
        <item x="135"/>
        <item x="274"/>
        <item x="81"/>
        <item x="484"/>
        <item x="2002"/>
        <item x="862"/>
        <item x="715"/>
        <item x="2533"/>
        <item x="1707"/>
        <item x="1706"/>
        <item x="196"/>
        <item x="2334"/>
        <item x="1614"/>
        <item x="2170"/>
        <item x="1241"/>
        <item x="1166"/>
        <item x="37"/>
        <item x="906"/>
        <item x="1687"/>
        <item x="1388"/>
        <item x="1688"/>
        <item x="2108"/>
        <item x="582"/>
        <item x="593"/>
        <item x="527"/>
        <item x="1694"/>
        <item x="1837"/>
        <item x="197"/>
        <item x="1142"/>
        <item x="480"/>
        <item x="546"/>
        <item x="1314"/>
        <item x="294"/>
        <item x="2425"/>
        <item x="1947"/>
        <item x="1570"/>
        <item x="704"/>
        <item x="4"/>
        <item x="868"/>
        <item x="157"/>
        <item x="295"/>
        <item x="82"/>
        <item x="979"/>
        <item x="1346"/>
        <item x="2101"/>
        <item x="2211"/>
        <item x="2212"/>
        <item x="1059"/>
        <item x="67"/>
        <item x="495"/>
        <item x="2003"/>
        <item x="2004"/>
        <item x="2406"/>
        <item x="1695"/>
        <item x="1009"/>
        <item x="1010"/>
        <item x="1758"/>
        <item x="2407"/>
        <item x="1781"/>
        <item x="2495"/>
        <item x="2109"/>
        <item x="2534"/>
        <item x="1901"/>
        <item x="1902"/>
        <item x="1903"/>
        <item x="1904"/>
        <item x="2227"/>
        <item x="2005"/>
        <item x="2006"/>
        <item x="1433"/>
        <item x="53"/>
        <item x="2525"/>
        <item x="2152"/>
        <item x="1543"/>
        <item x="2308"/>
        <item x="2309"/>
        <item x="198"/>
        <item x="64"/>
        <item x="1620"/>
        <item x="1373"/>
        <item x="1434"/>
        <item x="2408"/>
        <item x="2409"/>
        <item x="392"/>
        <item x="296"/>
        <item x="199"/>
        <item x="681"/>
        <item x="1659"/>
        <item x="2498"/>
        <item x="2426"/>
        <item x="1374"/>
        <item x="7"/>
        <item x="1136"/>
        <item x="2287"/>
        <item x="1897"/>
        <item x="1295"/>
        <item x="1111"/>
        <item x="2370"/>
        <item x="2030"/>
        <item x="2393"/>
        <item x="1011"/>
        <item x="998"/>
        <item x="297"/>
        <item x="1606"/>
        <item x="690"/>
        <item x="651"/>
        <item x="1435"/>
        <item x="596"/>
        <item x="1634"/>
        <item x="1724"/>
        <item x="1725"/>
        <item x="1834"/>
        <item x="2031"/>
        <item x="2032"/>
        <item x="2033"/>
        <item x="994"/>
        <item x="1051"/>
        <item x="68"/>
        <item x="2171"/>
        <item x="1547"/>
        <item x="455"/>
        <item x="1079"/>
        <item x="1391"/>
        <item x="69"/>
        <item x="654"/>
        <item x="1337"/>
        <item x="2153"/>
        <item x="1216"/>
        <item x="481"/>
        <item x="1555"/>
        <item x="456"/>
        <item x="2034"/>
        <item x="663"/>
        <item x="136"/>
        <item x="1392"/>
        <item x="1012"/>
        <item x="1456"/>
        <item x="926"/>
        <item x="1738"/>
        <item x="2328"/>
        <item x="1183"/>
        <item x="1923"/>
        <item x="1080"/>
        <item x="2154"/>
        <item x="1272"/>
        <item x="1924"/>
        <item x="2102"/>
        <item x="1496"/>
        <item x="275"/>
        <item x="276"/>
        <item x="1393"/>
        <item x="1369"/>
        <item x="70"/>
        <item x="2057"/>
        <item x="277"/>
        <item x="869"/>
        <item x="1296"/>
        <item x="1822"/>
        <item x="298"/>
        <item x="1013"/>
        <item x="299"/>
        <item x="664"/>
        <item x="1526"/>
        <item x="1660"/>
        <item x="416"/>
        <item x="1732"/>
        <item x="921"/>
        <item x="83"/>
        <item x="915"/>
        <item x="716"/>
        <item x="1696"/>
        <item x="744"/>
        <item x="12"/>
        <item x="1394"/>
        <item x="1615"/>
        <item x="644"/>
        <item x="870"/>
        <item x="1759"/>
        <item x="1298"/>
        <item x="1395"/>
        <item x="918"/>
        <item x="871"/>
        <item x="1200"/>
        <item x="966"/>
        <item x="1315"/>
        <item x="1014"/>
        <item x="1711"/>
        <item x="1908"/>
        <item x="1712"/>
        <item x="1960"/>
        <item x="999"/>
        <item x="528"/>
        <item x="1427"/>
        <item x="1733"/>
        <item x="1000"/>
        <item x="1497"/>
        <item x="1179"/>
        <item x="2172"/>
        <item x="2173"/>
        <item x="1015"/>
        <item x="84"/>
        <item x="1217"/>
        <item x="482"/>
        <item x="2035"/>
        <item x="1375"/>
        <item x="13"/>
        <item x="1645"/>
        <item x="2483"/>
        <item x="1467"/>
        <item x="512"/>
        <item x="872"/>
        <item x="200"/>
        <item x="2174"/>
        <item x="2464"/>
        <item x="2155"/>
        <item x="1146"/>
        <item x="417"/>
        <item x="85"/>
        <item x="245"/>
        <item x="1582"/>
        <item x="1473"/>
        <item x="1398"/>
        <item x="1490"/>
        <item x="1833"/>
        <item x="1201"/>
        <item x="278"/>
        <item x="279"/>
        <item x="2410"/>
        <item x="496"/>
        <item x="1689"/>
        <item x="1583"/>
        <item x="838"/>
        <item x="1249"/>
        <item x="972"/>
        <item x="1273"/>
        <item x="1479"/>
        <item x="2335"/>
        <item x="71"/>
        <item x="2110"/>
        <item x="1149"/>
        <item x="54"/>
        <item x="2058"/>
        <item x="1118"/>
        <item x="418"/>
        <item x="419"/>
        <item x="679"/>
        <item x="2007"/>
        <item x="2008"/>
        <item x="2009"/>
        <item x="1171"/>
        <item x="1527"/>
        <item x="1468"/>
        <item x="1454"/>
        <item x="1913"/>
        <item x="1119"/>
        <item x="2175"/>
        <item x="300"/>
        <item x="393"/>
        <item x="301"/>
        <item x="158"/>
        <item x="394"/>
        <item x="302"/>
        <item x="2198"/>
        <item x="1646"/>
        <item x="2059"/>
        <item x="86"/>
        <item x="87"/>
        <item x="1621"/>
        <item x="2499"/>
        <item x="952"/>
        <item x="665"/>
        <item x="666"/>
        <item x="201"/>
        <item x="2427"/>
        <item x="517"/>
        <item x="2156"/>
        <item x="2157"/>
        <item x="2310"/>
        <item x="2311"/>
        <item x="745"/>
        <item x="2130"/>
        <item x="2131"/>
        <item x="746"/>
        <item x="790"/>
        <item x="2132"/>
        <item x="1782"/>
        <item x="1914"/>
        <item x="2010"/>
        <item x="2011"/>
        <item x="2012"/>
        <item x="2013"/>
        <item x="88"/>
        <item x="1081"/>
        <item x="1120"/>
        <item x="1961"/>
        <item x="1962"/>
        <item x="1963"/>
        <item x="1964"/>
        <item x="1965"/>
        <item x="2261"/>
        <item x="1289"/>
        <item x="1290"/>
        <item x="1291"/>
        <item x="485"/>
        <item x="2500"/>
        <item x="1919"/>
        <item x="2535"/>
        <item x="1966"/>
        <item x="89"/>
        <item x="1399"/>
        <item x="1967"/>
        <item x="1968"/>
        <item x="2091"/>
        <item x="2508"/>
        <item x="2228"/>
        <item x="1498"/>
        <item x="2411"/>
        <item x="2014"/>
        <item x="2336"/>
        <item x="2111"/>
        <item x="1925"/>
        <item x="1172"/>
        <item x="246"/>
        <item x="2546"/>
        <item x="1410"/>
        <item x="1480"/>
        <item x="1568"/>
        <item x="691"/>
        <item x="2070"/>
        <item x="2071"/>
        <item x="2072"/>
        <item x="1783"/>
        <item x="1787"/>
        <item x="202"/>
        <item x="1309"/>
        <item x="692"/>
        <item x="1722"/>
        <item x="1661"/>
        <item x="1764"/>
        <item x="873"/>
        <item x="1788"/>
        <item x="2509"/>
        <item x="747"/>
        <item x="518"/>
        <item x="2073"/>
        <item x="1622"/>
        <item x="2036"/>
        <item x="1402"/>
        <item x="613"/>
        <item x="1180"/>
        <item x="607"/>
        <item x="602"/>
        <item x="693"/>
        <item x="1662"/>
        <item x="547"/>
        <item x="1156"/>
        <item x="38"/>
        <item x="2112"/>
        <item x="2060"/>
        <item x="1590"/>
        <item x="2213"/>
        <item x="1522"/>
        <item x="2015"/>
        <item x="2016"/>
        <item x="303"/>
        <item x="2521"/>
        <item x="2510"/>
        <item x="748"/>
        <item x="717"/>
        <item x="72"/>
        <item x="749"/>
        <item x="159"/>
        <item x="203"/>
        <item x="304"/>
        <item x="1186"/>
        <item x="839"/>
        <item x="420"/>
        <item x="1746"/>
        <item x="2092"/>
        <item x="247"/>
        <item x="90"/>
        <item x="305"/>
        <item x="380"/>
        <item x="204"/>
        <item x="808"/>
        <item x="2133"/>
        <item x="421"/>
        <item x="2176"/>
        <item x="160"/>
        <item x="259"/>
        <item x="809"/>
        <item x="513"/>
        <item x="306"/>
        <item x="307"/>
        <item x="1112"/>
        <item x="1697"/>
        <item x="2465"/>
        <item x="655"/>
        <item x="728"/>
        <item x="2113"/>
        <item x="750"/>
        <item x="791"/>
        <item x="792"/>
        <item x="395"/>
        <item x="603"/>
        <item x="1969"/>
        <item x="1970"/>
        <item x="1971"/>
        <item x="1905"/>
        <item x="1972"/>
        <item x="308"/>
        <item x="1973"/>
        <item x="1760"/>
        <item x="2394"/>
        <item x="1157"/>
        <item x="29"/>
        <item x="2037"/>
        <item x="2038"/>
        <item x="486"/>
        <item x="1747"/>
        <item x="2177"/>
        <item x="2288"/>
        <item x="1663"/>
        <item x="1830"/>
        <item x="1920"/>
        <item x="2536"/>
        <item x="1664"/>
        <item x="487"/>
        <item x="1926"/>
        <item x="645"/>
        <item x="1121"/>
        <item x="548"/>
        <item x="1474"/>
        <item x="1104"/>
        <item x="2205"/>
        <item x="55"/>
        <item x="137"/>
        <item x="2526"/>
        <item x="1509"/>
        <item x="1122"/>
        <item x="1874"/>
        <item x="1974"/>
        <item x="1975"/>
        <item x="1052"/>
        <item x="1082"/>
        <item x="1160"/>
        <item x="205"/>
        <item x="1739"/>
        <item x="729"/>
        <item x="718"/>
        <item x="8"/>
        <item x="309"/>
        <item x="280"/>
        <item x="2357"/>
        <item x="91"/>
        <item x="1164"/>
        <item x="1734"/>
        <item x="1835"/>
        <item x="260"/>
        <item x="519"/>
        <item x="1254"/>
        <item x="1258"/>
        <item x="1838"/>
        <item x="1847"/>
        <item x="161"/>
        <item x="2371"/>
        <item x="1033"/>
        <item x="1274"/>
        <item x="1016"/>
        <item x="2262"/>
        <item x="2229"/>
        <item x="604"/>
        <item x="310"/>
        <item x="2537"/>
        <item x="2214"/>
        <item x="874"/>
        <item x="2466"/>
        <item x="2428"/>
        <item x="1548"/>
        <item x="583"/>
        <item x="540"/>
        <item x="1519"/>
        <item x="1469"/>
        <item x="1292"/>
        <item x="1976"/>
        <item x="730"/>
        <item x="2501"/>
        <item x="1868"/>
        <item x="1875"/>
        <item x="1389"/>
        <item x="875"/>
        <item x="1275"/>
        <item x="162"/>
        <item x="2215"/>
        <item x="2511"/>
        <item x="2538"/>
        <item x="396"/>
        <item x="1665"/>
        <item x="1723"/>
        <item x="1475"/>
        <item x="608"/>
        <item x="1726"/>
        <item x="1748"/>
        <item x="961"/>
        <item x="1436"/>
        <item x="488"/>
        <item x="1173"/>
        <item x="2329"/>
        <item x="1259"/>
        <item x="2230"/>
        <item x="1591"/>
        <item x="1181"/>
        <item x="2231"/>
        <item x="1437"/>
        <item x="1784"/>
        <item x="497"/>
        <item x="206"/>
        <item x="1139"/>
        <item x="1927"/>
        <item x="1123"/>
        <item x="2399"/>
        <item x="207"/>
        <item x="208"/>
        <item x="209"/>
        <item x="1898"/>
        <item x="597"/>
        <item x="1749"/>
        <item x="1017"/>
        <item x="1403"/>
        <item x="1843"/>
        <item x="1844"/>
        <item x="731"/>
        <item x="622"/>
        <item x="520"/>
        <item x="92"/>
        <item x="1316"/>
        <item x="56"/>
        <item x="810"/>
        <item x="130"/>
        <item x="1609"/>
        <item x="541"/>
        <item x="667"/>
        <item x="311"/>
        <item x="138"/>
        <item x="93"/>
        <item x="1105"/>
        <item x="1405"/>
        <item x="1414"/>
        <item x="248"/>
        <item x="249"/>
        <item x="1354"/>
        <item x="2178"/>
        <item x="2179"/>
        <item x="1242"/>
        <item x="1243"/>
        <item x="1244"/>
        <item x="1245"/>
        <item x="1637"/>
        <item x="381"/>
        <item x="312"/>
        <item x="2243"/>
        <item x="1491"/>
        <item x="549"/>
        <item x="1018"/>
        <item x="964"/>
        <item x="965"/>
        <item x="30"/>
        <item x="1406"/>
        <item x="139"/>
        <item x="1638"/>
        <item x="1310"/>
        <item x="1886"/>
        <item x="1204"/>
        <item x="2519"/>
        <item x="573"/>
        <item x="1666"/>
        <item x="574"/>
        <item x="575"/>
        <item x="1060"/>
        <item x="1929"/>
        <item x="210"/>
        <item x="2216"/>
        <item x="1592"/>
        <item x="1593"/>
        <item x="2232"/>
        <item x="2289"/>
        <item x="2206"/>
        <item x="2512"/>
        <item x="1187"/>
        <item x="2372"/>
        <item x="1520"/>
        <item x="840"/>
        <item x="1311"/>
        <item x="1848"/>
        <item x="2337"/>
        <item x="1061"/>
        <item x="31"/>
        <item x="1563"/>
        <item x="2263"/>
        <item x="1909"/>
        <item x="1727"/>
        <item x="22"/>
        <item x="1667"/>
        <item x="811"/>
        <item x="1932"/>
        <item x="609"/>
        <item x="1301"/>
        <item x="313"/>
        <item x="1481"/>
        <item x="163"/>
        <item x="261"/>
        <item x="1845"/>
        <item x="1846"/>
        <item x="498"/>
        <item x="1729"/>
        <item x="1735"/>
        <item x="2373"/>
        <item x="1338"/>
        <item x="422"/>
        <item x="2269"/>
        <item x="14"/>
        <item x="1539"/>
        <item x="623"/>
        <item x="2275"/>
        <item x="1708"/>
        <item x="1482"/>
        <item x="1510"/>
        <item x="1668"/>
        <item x="1483"/>
        <item x="1197"/>
        <item x="1669"/>
        <item x="1530"/>
        <item x="1889"/>
        <item x="1174"/>
        <item x="1492"/>
        <item x="2233"/>
        <item x="1750"/>
        <item x="211"/>
        <item x="314"/>
        <item x="164"/>
        <item x="1404"/>
        <item x="315"/>
        <item x="2114"/>
        <item x="165"/>
        <item x="316"/>
        <item x="1798"/>
        <item x="1182"/>
        <item x="685"/>
        <item x="317"/>
        <item x="318"/>
        <item x="1317"/>
        <item x="423"/>
        <item x="953"/>
        <item x="2338"/>
        <item x="2441"/>
        <item x="39"/>
        <item x="1772"/>
        <item x="2520"/>
        <item x="1639"/>
        <item x="671"/>
        <item x="1167"/>
        <item x="1765"/>
        <item x="1549"/>
        <item x="2093"/>
        <item x="65"/>
        <item x="2039"/>
        <item x="1743"/>
        <item x="584"/>
        <item x="1019"/>
        <item x="1020"/>
        <item x="2539"/>
        <item x="212"/>
        <item x="719"/>
        <item x="319"/>
        <item x="1484"/>
        <item x="927"/>
        <item x="1438"/>
        <item x="2429"/>
        <item x="499"/>
        <item x="1773"/>
        <item x="1876"/>
        <item x="1941"/>
        <item x="1150"/>
        <item x="1899"/>
        <item x="1021"/>
        <item x="1228"/>
        <item x="2115"/>
        <item x="2094"/>
        <item x="812"/>
        <item x="2116"/>
        <item x="1302"/>
        <item x="500"/>
        <item x="2303"/>
        <item x="2304"/>
        <item x="1799"/>
        <item x="40"/>
        <item x="1370"/>
        <item x="1333"/>
        <item x="382"/>
        <item x="1877"/>
        <item x="140"/>
        <item x="2234"/>
        <item x="751"/>
        <item x="1528"/>
        <item x="2217"/>
        <item x="2312"/>
        <item x="281"/>
        <item x="752"/>
        <item x="1229"/>
        <item x="2134"/>
        <item x="1616"/>
        <item x="1299"/>
        <item x="1476"/>
        <item x="686"/>
        <item x="793"/>
        <item x="2484"/>
        <item x="1942"/>
        <item x="1411"/>
        <item x="2374"/>
        <item x="1161"/>
        <item x="501"/>
        <item x="166"/>
        <item x="2235"/>
        <item x="397"/>
        <item x="1640"/>
        <item x="167"/>
        <item x="320"/>
        <item x="94"/>
        <item x="321"/>
        <item x="322"/>
        <item x="1069"/>
        <item x="323"/>
        <item x="973"/>
        <item x="1083"/>
        <item x="1034"/>
        <item x="1560"/>
        <item x="2430"/>
        <item x="1647"/>
        <item x="980"/>
        <item x="324"/>
        <item x="2513"/>
        <item x="424"/>
        <item x="1623"/>
        <item x="325"/>
        <item x="326"/>
        <item x="2236"/>
        <item x="2321"/>
        <item x="2485"/>
        <item x="213"/>
        <item x="168"/>
        <item x="169"/>
        <item x="170"/>
        <item x="214"/>
        <item x="987"/>
        <item x="398"/>
        <item x="262"/>
        <item x="876"/>
        <item x="521"/>
        <item x="171"/>
        <item x="95"/>
        <item x="215"/>
        <item x="141"/>
        <item x="1300"/>
        <item x="327"/>
        <item x="1800"/>
        <item x="383"/>
        <item x="1184"/>
        <item x="1084"/>
        <item x="1085"/>
        <item x="1610"/>
        <item x="1035"/>
        <item x="2395"/>
        <item x="1036"/>
        <item x="753"/>
        <item x="1651"/>
        <item x="1624"/>
        <item x="2386"/>
        <item x="2375"/>
        <item x="142"/>
        <item x="2396"/>
        <item x="2358"/>
        <item x="598"/>
        <item x="1809"/>
        <item x="981"/>
        <item x="1594"/>
        <item x="502"/>
        <item x="2237"/>
        <item x="1625"/>
        <item x="1652"/>
        <item x="1626"/>
        <item x="1641"/>
        <item x="2061"/>
        <item x="2522"/>
        <item x="2412"/>
        <item x="1698"/>
        <item x="2264"/>
        <item x="1648"/>
        <item x="813"/>
        <item x="814"/>
        <item x="529"/>
        <item x="328"/>
        <item x="1881"/>
        <item x="384"/>
        <item x="1849"/>
        <item x="1774"/>
        <item x="2074"/>
        <item x="2075"/>
        <item x="1234"/>
        <item x="2017"/>
        <item x="2556"/>
        <item x="2359"/>
        <item x="425"/>
        <item x="754"/>
        <item x="1022"/>
        <item x="2376"/>
        <item x="1188"/>
        <item x="1915"/>
        <item x="172"/>
        <item x="1571"/>
        <item x="1276"/>
        <item x="2062"/>
        <item x="2442"/>
        <item x="96"/>
        <item x="815"/>
        <item x="1318"/>
        <item x="216"/>
        <item x="217"/>
        <item x="218"/>
        <item x="877"/>
        <item x="2199"/>
        <item x="2265"/>
        <item x="1459"/>
        <item x="57"/>
        <item x="656"/>
        <item x="657"/>
        <item x="878"/>
        <item x="329"/>
        <item x="282"/>
        <item x="705"/>
        <item x="2397"/>
        <item x="1246"/>
        <item x="2467"/>
        <item x="330"/>
        <item x="331"/>
        <item x="2400"/>
        <item x="694"/>
        <item x="1319"/>
        <item x="720"/>
        <item x="1260"/>
        <item x="23"/>
        <item x="522"/>
        <item x="1460"/>
        <item x="2218"/>
        <item x="816"/>
        <item x="2401"/>
        <item x="1218"/>
        <item x="332"/>
        <item x="1423"/>
        <item x="1086"/>
        <item x="2377"/>
        <item x="2339"/>
        <item x="954"/>
        <item x="928"/>
        <item x="503"/>
        <item x="1499"/>
        <item x="1062"/>
        <item x="1500"/>
        <item x="1943"/>
        <item x="2307"/>
        <item x="1151"/>
        <item x="817"/>
        <item x="1355"/>
        <item x="2378"/>
        <item x="385"/>
        <item x="2523"/>
        <item x="634"/>
        <item x="967"/>
        <item x="1607"/>
        <item x="250"/>
        <item x="457"/>
        <item x="2135"/>
        <item x="617"/>
        <item x="1869"/>
        <item x="1751"/>
        <item x="1189"/>
        <item x="263"/>
        <item x="97"/>
        <item x="523"/>
        <item x="687"/>
        <item x="1511"/>
        <item x="1713"/>
        <item x="1714"/>
        <item x="755"/>
        <item x="879"/>
        <item x="635"/>
        <item x="880"/>
        <item x="1930"/>
        <item x="756"/>
        <item x="1595"/>
        <item x="1596"/>
        <item x="794"/>
        <item x="1584"/>
        <item x="173"/>
        <item x="98"/>
        <item x="1812"/>
        <item x="1813"/>
        <item x="916"/>
        <item x="1801"/>
        <item x="1439"/>
        <item x="1261"/>
        <item x="174"/>
        <item x="732"/>
        <item x="688"/>
        <item x="1053"/>
        <item x="995"/>
        <item x="2549"/>
        <item x="99"/>
        <item x="530"/>
        <item x="1534"/>
        <item x="175"/>
        <item x="1140"/>
        <item x="881"/>
        <item x="1001"/>
        <item x="2290"/>
        <item x="1540"/>
        <item x="2318"/>
        <item x="2136"/>
        <item x="1785"/>
        <item x="2254"/>
        <item x="2340"/>
        <item x="1597"/>
        <item x="219"/>
        <item x="542"/>
        <item x="594"/>
        <item x="1627"/>
        <item x="1063"/>
        <item x="1775"/>
        <item x="1945"/>
        <item x="386"/>
        <item x="1936"/>
        <item x="1910"/>
        <item x="543"/>
        <item x="2137"/>
        <item x="1440"/>
        <item x="2540"/>
        <item x="1297"/>
        <item x="2063"/>
        <item x="599"/>
        <item x="2244"/>
        <item x="1561"/>
        <item x="220"/>
        <item x="264"/>
        <item x="1814"/>
        <item x="1441"/>
        <item x="624"/>
        <item x="625"/>
        <item x="1512"/>
        <item x="524"/>
        <item x="1572"/>
        <item x="1776"/>
        <item x="1573"/>
        <item x="333"/>
        <item x="531"/>
        <item x="334"/>
        <item x="2280"/>
        <item x="335"/>
        <item x="1470"/>
        <item x="1991"/>
        <item x="1185"/>
        <item x="576"/>
        <item x="706"/>
        <item x="1023"/>
        <item x="2322"/>
        <item x="2323"/>
        <item x="795"/>
        <item x="721"/>
        <item x="1740"/>
        <item x="2219"/>
        <item x="882"/>
        <item x="818"/>
        <item x="143"/>
        <item x="668"/>
        <item x="1390"/>
        <item x="883"/>
        <item x="1320"/>
        <item x="695"/>
        <item x="1024"/>
        <item x="1064"/>
        <item x="265"/>
        <item x="1892"/>
        <item x="336"/>
        <item x="1906"/>
        <item x="1585"/>
        <item x="1586"/>
        <item x="1574"/>
        <item x="1550"/>
        <item x="1690"/>
        <item x="2245"/>
        <item x="2266"/>
        <item x="1850"/>
        <item x="929"/>
        <item x="585"/>
        <item x="919"/>
        <item x="27"/>
        <item x="2524"/>
        <item x="2479"/>
        <item x="41"/>
        <item x="626"/>
        <item x="1152"/>
        <item x="251"/>
        <item x="337"/>
        <item x="1531"/>
        <item x="1752"/>
        <item x="1753"/>
        <item x="176"/>
        <item x="2117"/>
        <item x="627"/>
        <item x="628"/>
        <item x="2502"/>
        <item x="2200"/>
        <item x="1937"/>
        <item x="1754"/>
        <item x="1025"/>
        <item x="1065"/>
        <item x="489"/>
        <item x="1087"/>
        <item x="1736"/>
        <item x="982"/>
        <item x="1277"/>
        <item x="696"/>
        <item x="1043"/>
        <item x="221"/>
        <item x="426"/>
        <item x="884"/>
        <item x="1977"/>
        <item x="1106"/>
        <item x="2138"/>
        <item x="1628"/>
        <item x="2514"/>
        <item x="1356"/>
        <item x="819"/>
        <item x="722"/>
        <item x="1598"/>
        <item x="2220"/>
        <item x="2527"/>
        <item x="1124"/>
        <item x="550"/>
        <item x="629"/>
        <item x="2267"/>
        <item x="2221"/>
        <item x="2270"/>
        <item x="2468"/>
        <item x="15"/>
        <item x="427"/>
        <item x="757"/>
        <item x="2103"/>
        <item x="2040"/>
        <item x="2486"/>
        <item x="2291"/>
        <item x="1670"/>
        <item x="2222"/>
        <item x="222"/>
        <item x="2503"/>
        <item x="2250"/>
        <item x="2390"/>
        <item x="16"/>
        <item x="955"/>
        <item x="796"/>
        <item x="940"/>
        <item x="1321"/>
        <item x="2158"/>
        <item x="131"/>
        <item x="387"/>
        <item x="841"/>
        <item x="885"/>
        <item x="1357"/>
        <item x="177"/>
        <item x="1921"/>
        <item x="1556"/>
        <item x="1851"/>
        <item x="144"/>
        <item x="1928"/>
        <item x="618"/>
        <item x="2207"/>
        <item x="428"/>
        <item x="100"/>
        <item x="223"/>
        <item x="1190"/>
        <item x="1198"/>
        <item x="1267"/>
        <item x="1205"/>
        <item x="1839"/>
        <item x="2251"/>
        <item x="1162"/>
        <item x="338"/>
        <item x="983"/>
        <item x="930"/>
        <item x="1562"/>
        <item x="2271"/>
        <item x="2252"/>
        <item x="1852"/>
        <item x="1268"/>
        <item x="2528"/>
        <item x="224"/>
        <item x="682"/>
        <item x="683"/>
        <item x="399"/>
        <item x="458"/>
        <item x="225"/>
        <item x="2541"/>
        <item x="820"/>
        <item x="857"/>
        <item x="858"/>
        <item x="931"/>
        <item x="684"/>
        <item x="697"/>
        <item x="1532"/>
        <item x="1699"/>
        <item x="707"/>
        <item x="1088"/>
        <item x="2255"/>
        <item x="2256"/>
        <item x="2257"/>
        <item x="490"/>
        <item x="2238"/>
        <item x="1671"/>
        <item x="2239"/>
        <item x="1911"/>
        <item x="66"/>
        <item x="178"/>
        <item x="226"/>
        <item x="145"/>
        <item x="1900"/>
        <item x="551"/>
        <item x="227"/>
        <item x="1358"/>
        <item x="886"/>
        <item x="887"/>
        <item x="758"/>
        <item x="888"/>
        <item x="2139"/>
        <item x="2076"/>
        <item x="1978"/>
        <item x="2118"/>
        <item x="842"/>
        <item x="1853"/>
        <item x="2018"/>
        <item x="2077"/>
        <item x="2391"/>
        <item x="2392"/>
        <item x="1066"/>
        <item x="1882"/>
        <item x="2379"/>
        <item x="2140"/>
        <item x="843"/>
        <item x="2078"/>
        <item x="1442"/>
        <item x="1219"/>
        <item x="2079"/>
        <item x="1700"/>
        <item x="2080"/>
        <item x="1979"/>
        <item x="2119"/>
        <item x="844"/>
        <item x="1854"/>
        <item x="2019"/>
        <item x="2081"/>
        <item x="2341"/>
        <item x="1322"/>
        <item x="854"/>
        <item x="1802"/>
        <item x="146"/>
        <item x="1980"/>
        <item x="2325"/>
        <item x="147"/>
        <item x="1125"/>
        <item x="1575"/>
        <item x="1250"/>
        <item x="1251"/>
        <item x="2413"/>
        <item x="1269"/>
        <item x="2095"/>
        <item x="1576"/>
        <item x="148"/>
        <item x="17"/>
        <item x="1067"/>
        <item x="1815"/>
        <item x="1175"/>
        <item x="1599"/>
        <item x="2096"/>
        <item x="2041"/>
        <item x="1883"/>
        <item x="996"/>
        <item x="2380"/>
        <item x="845"/>
        <item x="1870"/>
        <item x="2141"/>
        <item x="846"/>
        <item x="2082"/>
        <item x="2201"/>
        <item x="1816"/>
        <item x="1443"/>
        <item x="2431"/>
        <item x="1220"/>
        <item x="2083"/>
        <item x="889"/>
        <item x="1541"/>
        <item x="1577"/>
        <item x="429"/>
        <item x="266"/>
        <item x="1791"/>
        <item x="252"/>
        <item x="283"/>
        <item x="101"/>
        <item x="459"/>
        <item x="460"/>
        <item x="461"/>
        <item x="102"/>
        <item x="2180"/>
        <item x="462"/>
        <item x="2104"/>
        <item x="339"/>
        <item x="672"/>
        <item x="673"/>
        <item x="340"/>
        <item x="1981"/>
        <item x="1535"/>
        <item x="1728"/>
        <item x="1206"/>
        <item x="2342"/>
        <item x="577"/>
        <item x="400"/>
        <item x="1982"/>
        <item x="2504"/>
        <item x="2042"/>
        <item x="941"/>
        <item x="821"/>
        <item x="1415"/>
        <item x="1278"/>
        <item x="1878"/>
        <item x="1817"/>
        <item x="2414"/>
        <item x="1191"/>
        <item x="890"/>
        <item x="733"/>
        <item x="1347"/>
        <item x="2097"/>
        <item x="2043"/>
        <item x="2415"/>
        <item x="891"/>
        <item x="1823"/>
        <item x="1824"/>
        <item x="463"/>
        <item x="759"/>
        <item x="922"/>
        <item x="2142"/>
        <item x="1766"/>
        <item x="1938"/>
        <item x="892"/>
        <item x="1855"/>
        <item x="2240"/>
        <item x="1412"/>
        <item x="2487"/>
        <item x="1715"/>
        <item x="2542"/>
        <item x="1339"/>
        <item x="1649"/>
        <item x="1544"/>
        <item x="648"/>
        <item x="2020"/>
        <item x="2021"/>
        <item x="586"/>
        <item x="1825"/>
        <item x="1789"/>
        <item x="401"/>
        <item x="341"/>
        <item x="2246"/>
        <item x="630"/>
        <item x="2292"/>
        <item x="2488"/>
        <item x="1939"/>
        <item x="1199"/>
        <item x="1002"/>
        <item x="504"/>
        <item x="253"/>
        <item x="1416"/>
        <item x="464"/>
        <item x="465"/>
        <item x="893"/>
        <item x="894"/>
        <item x="466"/>
        <item x="1089"/>
        <item x="1742"/>
        <item x="760"/>
        <item x="103"/>
        <item x="467"/>
        <item x="1044"/>
        <item x="267"/>
        <item x="1890"/>
        <item x="1054"/>
        <item x="1629"/>
        <item x="761"/>
        <item x="1090"/>
        <item x="734"/>
        <item x="859"/>
        <item x="18"/>
        <item x="1279"/>
        <item x="1940"/>
        <item x="2432"/>
        <item x="2402"/>
        <item x="1202"/>
        <item x="1493"/>
        <item x="430"/>
        <item x="1303"/>
        <item x="388"/>
        <item x="1396"/>
        <item x="2044"/>
        <item x="1485"/>
        <item x="1203"/>
        <item x="2416"/>
        <item x="1304"/>
        <item x="762"/>
        <item x="228"/>
        <item x="468"/>
        <item x="1600"/>
        <item x="797"/>
        <item x="254"/>
        <item x="1417"/>
        <item x="104"/>
        <item x="342"/>
        <item x="956"/>
        <item x="2469"/>
        <item x="988"/>
        <item x="229"/>
        <item x="2293"/>
        <item x="2475"/>
        <item x="48"/>
        <item x="895"/>
        <item x="847"/>
        <item x="1359"/>
        <item x="969"/>
        <item x="1716"/>
        <item x="284"/>
        <item x="896"/>
        <item x="1672"/>
        <item x="1650"/>
        <item x="1673"/>
        <item x="636"/>
        <item x="1371"/>
        <item x="343"/>
        <item x="1360"/>
        <item x="2120"/>
        <item x="149"/>
        <item x="2121"/>
        <item x="2258"/>
        <item x="631"/>
        <item x="1230"/>
        <item x="2381"/>
        <item x="1601"/>
        <item x="1091"/>
        <item x="1280"/>
        <item x="669"/>
        <item x="2208"/>
        <item x="1840"/>
        <item x="1803"/>
        <item x="1841"/>
        <item x="1983"/>
        <item x="1856"/>
        <item x="1168"/>
        <item x="1717"/>
        <item x="2452"/>
        <item x="1578"/>
        <item x="1879"/>
        <item x="1857"/>
        <item x="9"/>
        <item x="431"/>
        <item x="1444"/>
        <item x="1323"/>
        <item x="855"/>
        <item x="1804"/>
        <item x="2181"/>
        <item x="432"/>
        <item x="105"/>
        <item x="106"/>
        <item x="285"/>
        <item x="344"/>
        <item x="345"/>
        <item x="107"/>
        <item x="150"/>
        <item x="2343"/>
        <item x="108"/>
        <item x="2159"/>
        <item x="1192"/>
        <item x="1169"/>
        <item x="1340"/>
        <item x="32"/>
        <item x="1455"/>
        <item x="1262"/>
        <item x="907"/>
        <item x="1397"/>
        <item x="763"/>
        <item x="151"/>
        <item x="1376"/>
        <item x="19"/>
        <item x="1564"/>
        <item x="848"/>
        <item x="1348"/>
        <item x="1281"/>
        <item x="2453"/>
        <item x="230"/>
        <item x="2417"/>
        <item x="109"/>
        <item x="110"/>
        <item x="111"/>
        <item x="1533"/>
        <item x="1587"/>
        <item x="1741"/>
        <item x="587"/>
        <item x="822"/>
        <item x="2443"/>
        <item x="949"/>
        <item x="2344"/>
        <item x="1092"/>
        <item x="231"/>
        <item x="1513"/>
        <item x="2268"/>
        <item x="1565"/>
        <item x="1884"/>
        <item x="2543"/>
        <item x="1984"/>
        <item x="346"/>
        <item x="2160"/>
        <item x="2143"/>
        <item x="433"/>
        <item x="2144"/>
        <item x="469"/>
        <item x="42"/>
        <item x="2098"/>
        <item x="1377"/>
        <item x="2444"/>
        <item x="347"/>
        <item x="1858"/>
        <item x="764"/>
        <item x="434"/>
        <item x="897"/>
        <item x="923"/>
        <item x="348"/>
        <item x="2253"/>
        <item x="1701"/>
        <item x="932"/>
        <item x="2324"/>
        <item x="0"/>
        <item x="2454"/>
        <item x="349"/>
        <item x="2272"/>
        <item x="1143"/>
        <item x="1529"/>
        <item x="1070"/>
        <item x="957"/>
        <item x="970"/>
        <item x="968"/>
        <item x="2489"/>
        <item x="1231"/>
        <item x="1421"/>
        <item x="1859"/>
        <item x="1068"/>
        <item x="1158"/>
        <item x="1159"/>
        <item x="232"/>
        <item x="1026"/>
        <item x="1777"/>
        <item x="350"/>
        <item x="1486"/>
        <item x="2557"/>
        <item x="765"/>
        <item x="632"/>
        <item x="1630"/>
        <item x="255"/>
        <item x="73"/>
        <item x="351"/>
        <item x="179"/>
        <item x="610"/>
        <item x="1252"/>
        <item x="2515"/>
        <item x="233"/>
        <item x="491"/>
        <item x="2418"/>
        <item x="1494"/>
        <item x="1567"/>
        <item x="1477"/>
        <item x="2433"/>
        <item x="1944"/>
        <item x="1755"/>
        <item x="2192"/>
        <item x="505"/>
        <item x="1501"/>
        <item x="1992"/>
        <item x="1027"/>
        <item x="1028"/>
        <item x="1569"/>
        <item x="1674"/>
        <item x="1"/>
        <item x="36"/>
        <item x="435"/>
        <item x="1165"/>
        <item x="352"/>
        <item x="1893"/>
        <item x="492"/>
        <item x="1163"/>
        <item x="588"/>
        <item x="637"/>
        <item x="1805"/>
        <item x="1810"/>
        <item x="1806"/>
        <item x="112"/>
        <item x="1235"/>
        <item x="1445"/>
        <item x="1744"/>
        <item x="1631"/>
        <item x="1126"/>
        <item x="924"/>
        <item x="2403"/>
        <item x="74"/>
        <item x="2476"/>
        <item x="49"/>
        <item x="2145"/>
        <item x="2146"/>
        <item x="2147"/>
        <item x="1807"/>
        <item x="2276"/>
        <item x="2105"/>
        <item x="2241"/>
        <item x="113"/>
        <item x="1985"/>
        <item x="766"/>
        <item x="1207"/>
        <item x="2202"/>
        <item x="1642"/>
        <item x="1718"/>
        <item x="2084"/>
        <item x="114"/>
        <item x="115"/>
        <item x="43"/>
        <item x="2"/>
        <item x="286"/>
        <item x="116"/>
        <item x="767"/>
        <item x="1071"/>
        <item x="1446"/>
        <item x="44"/>
        <item x="1504"/>
        <item x="1210"/>
        <item x="117"/>
        <item x="2064"/>
        <item x="2065"/>
        <item x="1675"/>
        <item x="698"/>
        <item x="493"/>
        <item x="638"/>
        <item x="402"/>
        <item x="708"/>
        <item x="709"/>
        <item x="1860"/>
        <item x="1861"/>
        <item x="1147"/>
        <item x="2345"/>
        <item x="2346"/>
        <item x="933"/>
        <item x="934"/>
        <item x="2347"/>
        <item x="2348"/>
        <item x="2360"/>
        <item x="2361"/>
        <item x="2362"/>
        <item x="2363"/>
        <item x="532"/>
        <item x="533"/>
        <item x="1037"/>
        <item x="1038"/>
        <item x="2349"/>
        <item x="2350"/>
        <item x="898"/>
        <item x="1719"/>
        <item x="768"/>
        <item x="589"/>
        <item x="353"/>
        <item x="974"/>
        <item x="975"/>
        <item x="823"/>
        <item x="2445"/>
        <item x="1826"/>
        <item x="769"/>
        <item x="1378"/>
        <item x="1379"/>
        <item x="611"/>
        <item x="1003"/>
        <item x="2313"/>
        <item x="436"/>
        <item x="958"/>
        <item x="2419"/>
        <item x="824"/>
        <item x="354"/>
        <item x="118"/>
        <item x="1341"/>
        <item x="849"/>
        <item x="1093"/>
        <item x="1305"/>
        <item x="1880"/>
        <item x="1282"/>
        <item x="2455"/>
        <item x="470"/>
        <item x="674"/>
        <item x="355"/>
        <item x="2505"/>
        <item x="46"/>
        <item x="273"/>
        <item x="1211"/>
        <item x="614"/>
        <item x="825"/>
        <item x="2490"/>
        <item x="2553"/>
        <item x="2491"/>
        <item x="2492"/>
        <item x="1986"/>
        <item x="1447"/>
        <item x="1448"/>
        <item x="920"/>
        <item x="699"/>
        <item x="2434"/>
        <item x="2085"/>
        <item x="1263"/>
        <item x="1987"/>
        <item x="2045"/>
        <item x="1602"/>
        <item x="1293"/>
        <item x="2387"/>
        <item x="770"/>
        <item x="356"/>
        <item x="1029"/>
        <item x="899"/>
        <item x="908"/>
        <item x="2420"/>
        <item x="2470"/>
        <item x="2223"/>
        <item x="437"/>
        <item x="711"/>
        <item x="710"/>
        <item x="1863"/>
        <item x="1862"/>
        <item x="1148"/>
        <item x="2352"/>
        <item x="2351"/>
        <item x="936"/>
        <item x="935"/>
        <item x="2354"/>
        <item x="2353"/>
        <item x="2365"/>
        <item x="2364"/>
        <item x="2367"/>
        <item x="2366"/>
        <item x="535"/>
        <item x="534"/>
        <item x="1040"/>
        <item x="1039"/>
        <item x="2356"/>
        <item x="2355"/>
        <item x="1030"/>
        <item x="357"/>
        <item x="75"/>
        <item x="826"/>
        <item x="2195"/>
        <item x="268"/>
        <item x="1361"/>
        <item x="552"/>
        <item x="33"/>
        <item x="2532"/>
        <item x="553"/>
        <item x="600"/>
        <item x="438"/>
        <item x="735"/>
        <item x="639"/>
        <item x="2506"/>
        <item x="619"/>
        <item x="439"/>
        <item x="1094"/>
        <item x="2382"/>
        <item x="2203"/>
        <item x="2435"/>
        <item x="1380"/>
        <item x="1381"/>
        <item x="2456"/>
        <item x="1382"/>
        <item x="646"/>
        <item x="119"/>
        <item x="2273"/>
        <item x="1349"/>
        <item x="2457"/>
        <item x="1212"/>
        <item x="2458"/>
        <item x="120"/>
        <item x="2459"/>
        <item x="647"/>
        <item x="615"/>
        <item x="2421"/>
        <item x="2544"/>
        <item x="440"/>
        <item x="1031"/>
        <item x="441"/>
        <item x="2046"/>
        <item x="1127"/>
        <item x="2516"/>
        <item x="1885"/>
        <item x="471"/>
        <item x="1487"/>
        <item x="827"/>
        <item x="1324"/>
        <item x="121"/>
        <item x="2436"/>
        <item x="2446"/>
        <item x="2294"/>
        <item x="287"/>
        <item x="358"/>
        <item x="2122"/>
        <item x="180"/>
        <item x="359"/>
        <item x="1566"/>
        <item x="122"/>
        <item x="1907"/>
        <item x="2326"/>
        <item x="2327"/>
        <item x="1946"/>
        <item x="20"/>
        <item x="1948"/>
        <item x="1949"/>
        <item x="123"/>
        <item x="472"/>
        <item x="1449"/>
        <item x="962"/>
        <item x="963"/>
        <item x="1372"/>
        <item x="473"/>
        <item x="1502"/>
        <item x="442"/>
        <item x="2480"/>
        <item x="2123"/>
        <item x="1342"/>
        <item x="1676"/>
        <item x="1514"/>
        <item x="723"/>
        <item x="34"/>
        <item x="1988"/>
        <item x="989"/>
        <item x="1225"/>
        <item x="1213"/>
        <item x="2447"/>
        <item x="1214"/>
        <item x="443"/>
        <item x="444"/>
        <item x="21"/>
        <item x="860"/>
        <item x="1170"/>
        <item x="1193"/>
        <item x="1072"/>
        <item x="1283"/>
        <item x="771"/>
        <item x="798"/>
        <item x="2460"/>
        <item x="360"/>
        <item x="799"/>
        <item x="2148"/>
        <item x="1221"/>
        <item x="828"/>
        <item x="506"/>
        <item x="1792"/>
        <item x="1916"/>
        <item x="1095"/>
        <item x="1096"/>
        <item x="1055"/>
        <item x="474"/>
        <item x="2281"/>
        <item x="2547"/>
        <item x="10"/>
        <item x="1931"/>
        <item x="640"/>
        <item x="2247"/>
        <item x="2282"/>
        <item x="2047"/>
        <item x="181"/>
        <item x="772"/>
        <item x="536"/>
        <item x="1264"/>
        <item x="1284"/>
        <item x="2319"/>
        <item x="2305"/>
        <item x="2300"/>
        <item x="1871"/>
        <item x="389"/>
        <item x="1113"/>
        <item x="1864"/>
        <item x="1865"/>
        <item x="658"/>
        <item x="58"/>
        <item x="2099"/>
        <item x="403"/>
        <item x="59"/>
        <item x="60"/>
        <item x="2204"/>
        <item x="404"/>
        <item x="2277"/>
        <item x="2493"/>
        <item x="182"/>
        <item x="680"/>
        <item x="2224"/>
        <item x="2314"/>
        <item x="2315"/>
        <item x="2048"/>
        <item x="2049"/>
        <item x="1400"/>
        <item x="1401"/>
        <item x="1418"/>
        <item x="1419"/>
        <item x="1325"/>
        <item x="1326"/>
        <item x="850"/>
        <item x="851"/>
        <item x="1383"/>
        <item x="1384"/>
        <item x="800"/>
        <item x="801"/>
        <item x="2161"/>
        <item x="633"/>
        <item x="183"/>
        <item x="2283"/>
        <item x="736"/>
        <item x="737"/>
        <item x="1818"/>
        <item x="1993"/>
        <item x="909"/>
        <item x="910"/>
        <item x="937"/>
        <item x="475"/>
        <item x="152"/>
        <item x="554"/>
        <item x="1153"/>
        <item x="124"/>
        <item x="2383"/>
        <item x="125"/>
        <item x="724"/>
        <item x="725"/>
        <item x="234"/>
        <item x="2448"/>
        <item x="126"/>
        <item x="659"/>
        <item x="361"/>
        <item x="269"/>
        <item x="1793"/>
        <item x="1144"/>
        <item x="1794"/>
        <item x="738"/>
        <item x="2461"/>
        <item x="2248"/>
        <item x="1653"/>
        <item x="2100"/>
        <item x="1579"/>
        <item x="1603"/>
        <item x="2225"/>
        <item x="270"/>
        <item x="1223"/>
        <item x="1720"/>
        <item x="773"/>
        <item x="50"/>
        <item x="362"/>
        <item x="363"/>
        <item x="153"/>
        <item x="127"/>
        <item x="364"/>
        <item x="829"/>
        <item x="900"/>
        <item x="507"/>
        <item x="1515"/>
        <item x="700"/>
        <item x="1786"/>
        <item x="802"/>
        <item x="1677"/>
        <item x="235"/>
        <item x="830"/>
        <item x="1756"/>
        <item x="1678"/>
        <item x="1385"/>
        <item x="1097"/>
        <item x="2316"/>
        <item x="2022"/>
        <item x="2023"/>
        <item x="1795"/>
        <item x="61"/>
        <item x="62"/>
        <item x="1362"/>
        <item x="2162"/>
        <item x="405"/>
        <item x="445"/>
        <item x="446"/>
        <item x="1994"/>
        <item x="1778"/>
        <item x="649"/>
        <item x="1224"/>
        <item x="2182"/>
        <item x="1779"/>
        <item x="984"/>
        <item x="971"/>
        <item x="1457"/>
        <item x="774"/>
        <item x="775"/>
        <item x="365"/>
        <item x="1128"/>
        <item x="2529"/>
        <item x="555"/>
        <item x="1137"/>
        <item x="776"/>
        <item x="1145"/>
        <item x="1114"/>
        <item x="271"/>
        <item x="701"/>
        <item x="2548"/>
        <item x="1343"/>
        <item x="1344"/>
        <item x="777"/>
        <item x="2330"/>
        <item x="2550"/>
        <item x="1790"/>
        <item x="1488"/>
        <item x="2554"/>
        <item x="1811"/>
        <item x="1950"/>
        <item x="2024"/>
        <item x="2025"/>
        <item x="1679"/>
        <item x="556"/>
        <item x="557"/>
        <item x="1757"/>
        <item x="911"/>
        <item x="1129"/>
        <item x="863"/>
        <item x="1588"/>
        <item x="2149"/>
        <item x="2066"/>
        <item x="236"/>
        <item x="2086"/>
        <item x="2471"/>
        <item x="1407"/>
        <item x="128"/>
        <item x="616"/>
        <item x="1643"/>
        <item x="2284"/>
        <item x="1951"/>
        <item x="1503"/>
        <item x="605"/>
        <item x="976"/>
        <item x="977"/>
        <item x="978"/>
        <item x="1032"/>
        <item x="580"/>
        <item x="1306"/>
        <item x="2285"/>
        <item x="2295"/>
        <item x="2209"/>
        <item x="1917"/>
        <item x="537"/>
        <item x="2296"/>
        <item x="601"/>
        <item x="1604"/>
        <item x="508"/>
        <item x="1413"/>
        <item x="778"/>
        <item x="590"/>
        <item x="5"/>
        <item x="1450"/>
        <item x="2551"/>
        <item x="1056"/>
        <item x="476"/>
        <item x="1057"/>
        <item x="1557"/>
        <item x="901"/>
        <item x="47"/>
        <item x="912"/>
        <item x="2183"/>
        <item x="2184"/>
        <item x="861"/>
        <item x="2331"/>
        <item x="407"/>
        <item x="1912"/>
        <item x="1176"/>
        <item x="2477"/>
        <item x="1265"/>
        <item x="2274"/>
        <item x="2558"/>
        <item x="950"/>
        <item x="2384"/>
        <item x="959"/>
        <item x="650"/>
        <item x="1098"/>
        <item x="45"/>
        <item x="917"/>
        <item x="1827"/>
        <item x="1829"/>
        <item x="1796"/>
        <item x="558"/>
        <item x="559"/>
        <item x="660"/>
        <item x="1408"/>
        <item x="509"/>
        <item x="578"/>
        <item x="591"/>
        <item x="592"/>
        <item x="544"/>
        <item x="1989"/>
        <item x="2297"/>
        <item x="1580"/>
        <item x="2163"/>
        <item x="913"/>
        <item x="1761"/>
        <item x="1762"/>
        <item x="1819"/>
        <item x="447"/>
        <item x="2472"/>
        <item x="652"/>
        <item x="1680"/>
        <item x="366"/>
        <item x="1872"/>
        <item x="1952"/>
        <item x="1226"/>
        <item x="2404"/>
        <item x="1681"/>
        <item x="1253"/>
        <item x="1130"/>
        <item x="1386"/>
        <item x="237"/>
        <item x="2050"/>
        <item x="1266"/>
        <item x="1654"/>
        <item x="1154"/>
        <item x="726"/>
        <item x="675"/>
        <item x="2555"/>
        <item x="2385"/>
        <item x="76"/>
        <item x="1691"/>
        <item x="1099"/>
        <item x="641"/>
        <item x="2298"/>
        <item x="238"/>
        <item x="1409"/>
        <item x="2185"/>
        <item x="2186"/>
        <item x="960"/>
        <item x="779"/>
        <item x="780"/>
        <item x="239"/>
        <item x="1387"/>
        <item x="1828"/>
        <item x="367"/>
        <item x="571"/>
        <item x="184"/>
        <item x="185"/>
        <item x="256"/>
        <item x="1227"/>
        <item x="925"/>
        <item x="2187"/>
        <item x="985"/>
        <item x="831"/>
        <item x="938"/>
        <item x="2437"/>
        <item x="1558"/>
        <item x="914"/>
        <item x="1721"/>
        <item x="2301"/>
        <item x="702"/>
        <item x="781"/>
        <item x="782"/>
        <item x="514"/>
        <item x="186"/>
        <item x="2087"/>
        <item x="670"/>
        <item x="1644"/>
        <item x="2196"/>
        <item x="2197"/>
        <item x="1045"/>
        <item x="2388"/>
        <item x="1780"/>
        <item x="187"/>
        <item x="1131"/>
        <item x="1545"/>
        <item x="1236"/>
        <item x="1363"/>
        <item x="1046"/>
        <item x="2249"/>
        <item x="1285"/>
        <item x="942"/>
        <item x="1551"/>
        <item x="2026"/>
        <item x="2449"/>
        <item x="560"/>
        <item x="642"/>
        <item x="2124"/>
        <item x="832"/>
        <item x="803"/>
        <item x="240"/>
        <item x="1763"/>
        <item x="1894"/>
        <item x="1327"/>
        <item x="852"/>
        <item x="783"/>
        <item x="2150"/>
        <item x="1505"/>
        <item x="804"/>
        <item x="368"/>
        <item x="448"/>
        <item x="2473"/>
        <item x="1461"/>
        <item x="1866"/>
        <item x="390"/>
        <item x="1307"/>
        <item x="1462"/>
        <item x="1100"/>
        <item x="1451"/>
        <item x="241"/>
        <item x="784"/>
        <item x="1523"/>
        <item x="1420"/>
        <item x="2051"/>
        <item x="2052"/>
        <item x="510"/>
        <item x="449"/>
        <item x="1767"/>
        <item x="1328"/>
        <item x="1329"/>
        <item x="242"/>
        <item x="1542"/>
        <item x="129"/>
        <item x="1308"/>
        <item x="990"/>
        <item x="188"/>
        <item x="1047"/>
        <item x="945"/>
        <item x="1608"/>
        <item x="1132"/>
        <item x="2517"/>
        <item x="132"/>
        <item x="2494"/>
        <item x="538"/>
        <item x="1842"/>
        <item x="272"/>
        <item x="2125"/>
        <item x="189"/>
        <item x="620"/>
        <item x="864"/>
        <item x="2368"/>
        <item x="2188"/>
        <item x="1101"/>
        <item x="1194"/>
        <item x="1559"/>
        <item x="1797"/>
        <item x="1041"/>
        <item x="2164"/>
        <item x="2545"/>
        <item x="1330"/>
        <item x="739"/>
        <item x="853"/>
        <item x="1524"/>
        <item x="450"/>
        <item x="785"/>
        <item x="1918"/>
        <item x="561"/>
        <item x="562"/>
        <item x="563"/>
        <item x="564"/>
        <item x="565"/>
        <item x="566"/>
        <item x="567"/>
        <item x="568"/>
        <item x="569"/>
        <item x="570"/>
        <item x="190"/>
        <item x="805"/>
        <item x="2398"/>
        <item x="1058"/>
        <item x="369"/>
        <item x="1102"/>
        <item x="2189"/>
        <item x="2518"/>
        <item x="2126"/>
        <item x="370"/>
        <item x="451"/>
        <item x="1232"/>
        <item x="1611"/>
        <item x="1820"/>
        <item x="1364"/>
        <item x="727"/>
        <item x="1495"/>
        <item x="2369"/>
        <item x="371"/>
        <item x="740"/>
        <item x="477"/>
        <item x="372"/>
        <item x="373"/>
        <item x="374"/>
        <item x="991"/>
        <item x="1463"/>
        <item x="1808"/>
        <item x="833"/>
        <item x="2332"/>
        <item x="1133"/>
        <item x="375"/>
        <item x="1208"/>
        <item x="1209"/>
        <item x="406"/>
        <item x="191"/>
        <item x="2165"/>
        <item x="2405"/>
        <item x="376"/>
        <item x="377"/>
        <item x="2299"/>
        <item x="2450"/>
        <item x="1464"/>
        <item x="1465"/>
        <item x="1042"/>
        <item x="1702"/>
        <item x="2027"/>
        <item x="786"/>
        <item x="478"/>
        <item x="2088"/>
        <item x="993"/>
        <item x="539"/>
        <item x="2166"/>
        <item x="612"/>
        <item x="806"/>
        <item x="712"/>
        <item x="1215"/>
        <item x="1612"/>
        <item x="2167"/>
        <item x="1995"/>
        <item x="1996"/>
        <item x="1617"/>
        <item x="511"/>
        <item x="1709"/>
        <item x="1655"/>
        <item x="1489"/>
        <item x="1516"/>
        <item x="1195"/>
        <item x="1196"/>
        <item x="1155"/>
        <item x="1821"/>
        <item x="902"/>
        <item x="1270"/>
        <item x="2422"/>
        <item x="545"/>
        <item x="1605"/>
        <item x="1331"/>
        <item x="807"/>
        <item x="1632"/>
        <item x="1633"/>
        <item x="939"/>
        <item x="1831"/>
        <item x="2423"/>
        <item x="2190"/>
        <item x="2474"/>
        <item x="787"/>
        <item x="1867"/>
        <item x="834"/>
        <item x="2451"/>
        <item x="1345"/>
        <item x="986"/>
        <item x="903"/>
        <item x="2168"/>
        <item x="35"/>
        <item x="2169"/>
        <item x="943"/>
        <item x="1350"/>
        <item x="1286"/>
        <item x="1103"/>
        <item x="2127"/>
        <item x="2151"/>
        <item x="2067"/>
        <item x="788"/>
        <item x="2438"/>
        <item x="1703"/>
        <item x="1768"/>
        <item x="1237"/>
        <item x="378"/>
        <item x="572"/>
        <item x="789"/>
        <item x="1334"/>
        <item x="1365"/>
        <item x="1366"/>
        <item x="1367"/>
        <item x="1452"/>
        <item x="243"/>
        <item x="1247"/>
        <item x="1453"/>
        <item x="661"/>
        <item x="2089"/>
        <item x="6"/>
        <item x="1107"/>
        <item x="2053"/>
        <item x="452"/>
        <item x="2128"/>
        <item x="1887"/>
        <item x="2054"/>
        <item x="1108"/>
        <item t="default"/>
      </items>
    </pivotField>
  </pivotFields>
  <rowFields count="1">
    <field x="2"/>
  </rowFields>
  <rowItems count="65">
    <i>
      <x v="5"/>
    </i>
    <i>
      <x v="34"/>
    </i>
    <i>
      <x v="38"/>
    </i>
    <i>
      <x v="46"/>
    </i>
    <i>
      <x v="58"/>
    </i>
    <i>
      <x v="183"/>
    </i>
    <i>
      <x v="209"/>
    </i>
    <i>
      <x v="259"/>
    </i>
    <i>
      <x v="260"/>
    </i>
    <i>
      <x v="307"/>
    </i>
    <i>
      <x v="360"/>
    </i>
    <i>
      <x v="361"/>
    </i>
    <i>
      <x v="389"/>
    </i>
    <i>
      <x v="416"/>
    </i>
    <i>
      <x v="428"/>
    </i>
    <i>
      <x v="437"/>
    </i>
    <i>
      <x v="439"/>
    </i>
    <i>
      <x v="444"/>
    </i>
    <i>
      <x v="587"/>
    </i>
    <i>
      <x v="589"/>
    </i>
    <i>
      <x v="628"/>
    </i>
    <i>
      <x v="663"/>
    </i>
    <i>
      <x v="670"/>
    </i>
    <i>
      <x v="698"/>
    </i>
    <i>
      <x v="707"/>
    </i>
    <i>
      <x v="749"/>
    </i>
    <i>
      <x v="752"/>
    </i>
    <i>
      <x v="753"/>
    </i>
    <i>
      <x v="777"/>
    </i>
    <i>
      <x v="851"/>
    </i>
    <i>
      <x v="865"/>
    </i>
    <i>
      <x v="866"/>
    </i>
    <i>
      <x v="875"/>
    </i>
    <i>
      <x v="887"/>
    </i>
    <i>
      <x v="912"/>
    </i>
    <i>
      <x v="917"/>
    </i>
    <i>
      <x v="1134"/>
    </i>
    <i>
      <x v="1141"/>
    </i>
    <i>
      <x v="1142"/>
    </i>
    <i>
      <x v="1227"/>
    </i>
    <i>
      <x v="1263"/>
    </i>
    <i>
      <x v="1264"/>
    </i>
    <i>
      <x v="1272"/>
    </i>
    <i>
      <x v="1277"/>
    </i>
    <i>
      <x v="1478"/>
    </i>
    <i>
      <x v="1507"/>
    </i>
    <i>
      <x v="1514"/>
    </i>
    <i>
      <x v="1543"/>
    </i>
    <i>
      <x v="1592"/>
    </i>
    <i>
      <x v="1620"/>
    </i>
    <i>
      <x v="1667"/>
    </i>
    <i>
      <x v="1743"/>
    </i>
    <i>
      <x v="1768"/>
    </i>
    <i>
      <x v="1789"/>
    </i>
    <i>
      <x v="1833"/>
    </i>
    <i>
      <x v="2119"/>
    </i>
    <i>
      <x v="2137"/>
    </i>
    <i>
      <x v="2189"/>
    </i>
    <i>
      <x v="2270"/>
    </i>
    <i>
      <x v="2271"/>
    </i>
    <i>
      <x v="2324"/>
    </i>
    <i>
      <x v="2357"/>
    </i>
    <i>
      <x v="2383"/>
    </i>
    <i>
      <x v="2494"/>
    </i>
    <i>
      <x v="2536"/>
    </i>
  </rowItems>
  <colItems count="1">
    <i/>
  </colItems>
  <pageFields count="2">
    <pageField fld="0" hier="-1"/>
    <pageField fld="1" hier="-1"/>
  </pageFields>
  <formats count="11">
    <format dxfId="73">
      <pivotArea type="all" dataOnly="0" outline="0" fieldPosition="0"/>
    </format>
    <format dxfId="72">
      <pivotArea type="all" dataOnly="0" outline="0" fieldPosition="0"/>
    </format>
    <format dxfId="71">
      <pivotArea dataOnly="0" labelOnly="1" outline="0" fieldPosition="0">
        <references count="1">
          <reference field="0" count="0"/>
        </references>
      </pivotArea>
    </format>
    <format dxfId="70">
      <pivotArea dataOnly="0" labelOnly="1" outline="0" fieldPosition="0">
        <references count="1">
          <reference field="1" count="0"/>
        </references>
      </pivotArea>
    </format>
    <format dxfId="69">
      <pivotArea dataOnly="0" labelOnly="1" fieldPosition="0">
        <references count="1">
          <reference field="2" count="50">
            <x v="5"/>
            <x v="34"/>
            <x v="38"/>
            <x v="46"/>
            <x v="58"/>
            <x v="183"/>
            <x v="209"/>
            <x v="259"/>
            <x v="260"/>
            <x v="307"/>
            <x v="360"/>
            <x v="361"/>
            <x v="389"/>
            <x v="416"/>
            <x v="428"/>
            <x v="437"/>
            <x v="439"/>
            <x v="444"/>
            <x v="587"/>
            <x v="589"/>
            <x v="628"/>
            <x v="663"/>
            <x v="670"/>
            <x v="698"/>
            <x v="707"/>
            <x v="749"/>
            <x v="752"/>
            <x v="753"/>
            <x v="777"/>
            <x v="851"/>
            <x v="865"/>
            <x v="866"/>
            <x v="875"/>
            <x v="887"/>
            <x v="912"/>
            <x v="917"/>
            <x v="1134"/>
            <x v="1141"/>
            <x v="1142"/>
            <x v="1227"/>
            <x v="1263"/>
            <x v="1264"/>
            <x v="1272"/>
            <x v="1277"/>
            <x v="1478"/>
            <x v="1507"/>
            <x v="1514"/>
            <x v="1543"/>
            <x v="1592"/>
            <x v="1620"/>
          </reference>
        </references>
      </pivotArea>
    </format>
    <format dxfId="68">
      <pivotArea dataOnly="0" labelOnly="1" fieldPosition="0">
        <references count="1">
          <reference field="2" count="15">
            <x v="1667"/>
            <x v="1743"/>
            <x v="1768"/>
            <x v="1789"/>
            <x v="1833"/>
            <x v="2119"/>
            <x v="2137"/>
            <x v="2189"/>
            <x v="2270"/>
            <x v="2271"/>
            <x v="2324"/>
            <x v="2357"/>
            <x v="2383"/>
            <x v="2494"/>
            <x v="2536"/>
          </reference>
        </references>
      </pivotArea>
    </format>
    <format dxfId="67">
      <pivotArea field="2" type="button" dataOnly="0" labelOnly="1" outline="0" axis="axisRow" fieldPosition="0"/>
    </format>
    <format dxfId="66">
      <pivotArea field="1" type="button" dataOnly="0" labelOnly="1" outline="0" axis="axisPage" fieldPosition="1"/>
    </format>
    <format dxfId="65">
      <pivotArea dataOnly="0" labelOnly="1" outline="0" fieldPosition="0">
        <references count="1">
          <reference field="1" count="0"/>
        </references>
      </pivotArea>
    </format>
    <format dxfId="64">
      <pivotArea type="all" dataOnly="0" outline="0" fieldPosition="0"/>
    </format>
    <format dxfId="63">
      <pivotArea dataOnly="0" outline="0" fieldPosition="0">
        <references count="1">
          <reference field="0" count="0"/>
        </references>
      </pivotArea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RUD database checklisten asbest.accdb" connectionId="1" xr16:uid="{00000000-0016-0000-0500-000000000000}" autoFormatId="16" applyNumberFormats="0" applyBorderFormats="0" applyFontFormats="0" applyPatternFormats="0" applyAlignmentFormats="0" applyWidthHeightFormats="0">
  <queryTableRefresh nextId="4">
    <queryTableFields count="3">
      <queryTableField id="1" name="Omgevingsdienst" tableColumnId="1"/>
      <queryTableField id="2" name="Gemeente" tableColumnId="2"/>
      <queryTableField id="3" name="Plaats" tableColumnId="3"/>
    </queryTableFields>
  </queryTableRefresh>
</queryTable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vragenlijst" displayName="vragenlijst" ref="A1:M74" totalsRowShown="0">
  <autoFilter ref="A1:M74" xr:uid="{00000000-0009-0000-0100-000002000000}"/>
  <tableColumns count="13">
    <tableColumn id="1" xr3:uid="{00000000-0010-0000-0000-000001000000}" name="Code kenmerk ODNL" dataDxfId="88">
      <calculatedColumnFormula>CONCATENATE("ODNL-TLBUS.",vragenlijst[[#This Row],[Kenmerk nummer]],".20170703")</calculatedColumnFormula>
    </tableColumn>
    <tableColumn id="2" xr3:uid="{00000000-0010-0000-0000-000002000000}" name="Kenmerk nummer" dataDxfId="87"/>
    <tableColumn id="3" xr3:uid="{00000000-0010-0000-0000-000003000000}" name="Kenmerk vraag" dataDxfId="86"/>
    <tableColumn id="9" xr3:uid="{00000000-0010-0000-0000-000009000000}" name="Onderdeel/categorie" dataDxfId="85" dataCellStyle="Standaard 2"/>
    <tableColumn id="10" xr3:uid="{00000000-0010-0000-0000-00000A000000}" name="Antwoorden" dataDxfId="84" dataCellStyle="Standaard 2"/>
    <tableColumn id="12" xr3:uid="{00000000-0010-0000-0000-00000C000000}" name="Vervolgvraag op vraag" dataDxfId="83" dataCellStyle="Standaard 2"/>
    <tableColumn id="11" xr3:uid="{00000000-0010-0000-0000-00000B000000}" name="Antwoord op vraag" dataDxfId="82" dataCellStyle="Standaard 2"/>
    <tableColumn id="6" xr3:uid="{00000000-0010-0000-0000-000006000000}" name="Vervolgvraag, vergelijking of naar volgende vraag" dataDxfId="81" dataCellStyle="Standaard 2"/>
    <tableColumn id="4" xr3:uid="{00000000-0010-0000-0000-000004000000}" name="Wettelijk kader" dataDxfId="80"/>
    <tableColumn id="7" xr3:uid="{00000000-0010-0000-0000-000007000000}" name="Basistekst brief" dataDxfId="79" dataCellStyle="Standaard 2"/>
    <tableColumn id="8" xr3:uid="{00000000-0010-0000-0000-000008000000}" name="Toelichting" dataDxfId="78" dataCellStyle="Standaard 2"/>
    <tableColumn id="5" xr3:uid="{00000000-0010-0000-0000-000005000000}" name="Actie" dataDxfId="77"/>
    <tableColumn id="13" xr3:uid="{00000000-0010-0000-0000-00000D000000}" name="opmerkingen" dataDxfId="76" dataCellStyle="Standaard 2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OD_type_locatiebezoek" displayName="OD_type_locatiebezoek" ref="B5:B18" totalsRowShown="0" headerRowDxfId="55" dataDxfId="54" tableBorderDxfId="53">
  <autoFilter ref="B5:B18" xr:uid="{00000000-0009-0000-0100-000003000000}"/>
  <tableColumns count="1">
    <tableColumn id="1" xr3:uid="{00000000-0010-0000-0100-000001000000}" name="Type controle" dataDxfId="52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OD_ADK_lijst" displayName="OD_ADK_lijst" ref="B5:F44" totalsRowShown="0" headerRowDxfId="50" headerRowBorderDxfId="49" tableBorderDxfId="48" totalsRowBorderDxfId="47">
  <autoFilter ref="B5:F44" xr:uid="{00000000-0009-0000-0100-000004000000}"/>
  <tableColumns count="5">
    <tableColumn id="1" xr3:uid="{00000000-0010-0000-0200-000001000000}" name="Naam" dataDxfId="46">
      <calculatedColumnFormula>IF(D6="","",CONCATENATE(IF(C6&lt;&gt;"",CONCATENATE(C6," "),""),D6,", ",E6,IF(F6&lt;&gt;"",CONCATENATE(" (",F6,")"),"")))</calculatedColumnFormula>
    </tableColumn>
    <tableColumn id="2" xr3:uid="{00000000-0010-0000-0200-000002000000}" name="tussenvoegsel(s):" dataDxfId="45"/>
    <tableColumn id="3" xr3:uid="{00000000-0010-0000-0200-000003000000}" name="Achternaam" dataDxfId="44"/>
    <tableColumn id="4" xr3:uid="{00000000-0010-0000-0200-000004000000}" name="Voorletters" dataDxfId="43"/>
    <tableColumn id="5" xr3:uid="{00000000-0010-0000-0200-000005000000}" name="Roepnaam" dataDxfId="42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OD_gem_plaats" displayName="OD_gem_plaats" ref="A1:C2590" tableType="queryTable" totalsRowShown="0" headerRowDxfId="41" dataDxfId="40">
  <autoFilter ref="A1:C2590" xr:uid="{00000000-0009-0000-0100-000005000000}"/>
  <tableColumns count="3">
    <tableColumn id="1" xr3:uid="{00000000-0010-0000-0300-000001000000}" uniqueName="1" name="Omgevingsdienst" queryTableFieldId="1" dataDxfId="39" dataCellStyle="Standaard 2"/>
    <tableColumn id="2" xr3:uid="{00000000-0010-0000-0300-000002000000}" uniqueName="2" name="Gemeente" queryTableFieldId="2" dataDxfId="38" dataCellStyle="Standaard 2"/>
    <tableColumn id="3" xr3:uid="{00000000-0010-0000-0300-000003000000}" uniqueName="3" name="Plaats" queryTableFieldId="3" dataDxfId="37" dataCellStyle="Standaard 2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4000000}" name="TB_bedrijven" displayName="TB_bedrijven" ref="A1:G142" totalsRowShown="0" headerRowDxfId="36" dataDxfId="35">
  <autoFilter ref="A1:G142" xr:uid="{00000000-0009-0000-0100-000001000000}"/>
  <sortState xmlns:xlrd2="http://schemas.microsoft.com/office/spreadsheetml/2017/richdata2" ref="A2:M142">
    <sortCondition ref="A1:A142"/>
  </sortState>
  <tableColumns count="7">
    <tableColumn id="1" xr3:uid="{00000000-0010-0000-0400-000001000000}" name="Instelling" dataDxfId="34"/>
    <tableColumn id="2" xr3:uid="{00000000-0010-0000-0400-000002000000}" name="Adres" dataDxfId="33"/>
    <tableColumn id="3" xr3:uid="{00000000-0010-0000-0400-000003000000}" name="Normdocument" dataDxfId="32"/>
    <tableColumn id="4" xr3:uid="{00000000-0010-0000-0400-000004000000}" name="Datum erkend van" dataDxfId="31"/>
    <tableColumn id="5" xr3:uid="{00000000-0010-0000-0400-000005000000}" name="Datum erkend tot" dataDxfId="30"/>
    <tableColumn id="6" xr3:uid="{00000000-0010-0000-0400-000006000000}" name="Status" dataDxfId="29"/>
    <tableColumn id="7" xr3:uid="{00000000-0010-0000-0400-000007000000}" name="Certificaat" dataDxfId="28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B_bedrijven7" displayName="TB_bedrijven7" ref="A1:L142" totalsRowShown="0" headerRowDxfId="27" dataDxfId="26">
  <autoFilter ref="A1:L142" xr:uid="{00000000-0009-0000-0100-000006000000}"/>
  <sortState xmlns:xlrd2="http://schemas.microsoft.com/office/spreadsheetml/2017/richdata2" ref="A2:M142">
    <sortCondition ref="A1:A142"/>
  </sortState>
  <tableColumns count="12">
    <tableColumn id="1" xr3:uid="{00000000-0010-0000-0500-000001000000}" name="Bedrijfsnaam" dataDxfId="25"/>
    <tableColumn id="2" xr3:uid="{00000000-0010-0000-0500-000002000000}" name="KvKnummer" dataDxfId="24"/>
    <tableColumn id="3" xr3:uid="{00000000-0010-0000-0500-000003000000}" name="VIHB-nr" dataDxfId="23"/>
    <tableColumn id="9" xr3:uid="{00000000-0010-0000-0500-000009000000}" name="Datum eerste uitgifte" dataDxfId="22"/>
    <tableColumn id="4" xr3:uid="{00000000-0010-0000-0500-000004000000}" name="Datum laatste uitgifte" dataDxfId="21"/>
    <tableColumn id="5" xr3:uid="{00000000-0010-0000-0500-000005000000}" name="Geldig tot" dataDxfId="20"/>
    <tableColumn id="6" xr3:uid="{00000000-0010-0000-0500-000006000000}" name="Contactpersoon" dataDxfId="19"/>
    <tableColumn id="10" xr3:uid="{00000000-0010-0000-0500-00000A000000}" name="Straat" dataDxfId="18"/>
    <tableColumn id="11" xr3:uid="{00000000-0010-0000-0500-00000B000000}" name="Postcode" dataDxfId="17"/>
    <tableColumn id="12" xr3:uid="{00000000-0010-0000-0500-00000C000000}" name="Woonplaats" dataDxfId="16"/>
    <tableColumn id="13" xr3:uid="{00000000-0010-0000-0500-00000D000000}" name="Land" dataDxfId="15"/>
    <tableColumn id="14" xr3:uid="{00000000-0010-0000-0500-00000E000000}" name="Type" dataDxfId="14"/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B_bedrijven78" displayName="TB_bedrijven78" ref="A1:L142" totalsRowShown="0" headerRowDxfId="13" dataDxfId="12">
  <autoFilter ref="A1:L142" xr:uid="{00000000-0009-0000-0100-000007000000}"/>
  <sortState xmlns:xlrd2="http://schemas.microsoft.com/office/spreadsheetml/2017/richdata2" ref="A2:M142">
    <sortCondition ref="A1:A142"/>
  </sortState>
  <tableColumns count="12">
    <tableColumn id="1" xr3:uid="{00000000-0010-0000-0600-000001000000}" name="Bedrijfsnaam" dataDxfId="11"/>
    <tableColumn id="9" xr3:uid="{00000000-0010-0000-0600-000009000000}" name="KvKnummer" dataDxfId="10"/>
    <tableColumn id="7" xr3:uid="{00000000-0010-0000-0600-000007000000}" name="Reg.nr." dataDxfId="9"/>
    <tableColumn id="4" xr3:uid="{00000000-0010-0000-0600-000004000000}" name="Datum eerste uitgifte" dataDxfId="8"/>
    <tableColumn id="5" xr3:uid="{00000000-0010-0000-0600-000005000000}" name="Datum laatste uitgifte" dataDxfId="7"/>
    <tableColumn id="6" xr3:uid="{00000000-0010-0000-0600-000006000000}" name="Geldig tot" dataDxfId="6"/>
    <tableColumn id="2" xr3:uid="{00000000-0010-0000-0600-000002000000}" name="Contactpersoon" dataDxfId="5"/>
    <tableColumn id="3" xr3:uid="{00000000-0010-0000-0600-000003000000}" name="Straat" dataDxfId="4"/>
    <tableColumn id="8" xr3:uid="{00000000-0010-0000-0600-000008000000}" name="Postcode" dataDxfId="3"/>
    <tableColumn id="10" xr3:uid="{00000000-0010-0000-0600-00000A000000}" name="Woonplaats" dataDxfId="2"/>
    <tableColumn id="11" xr3:uid="{00000000-0010-0000-0600-00000B000000}" name="Land" dataDxfId="1"/>
    <tableColumn id="12" xr3:uid="{00000000-0010-0000-0600-00000C000000}" name="Type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etatopos.eu/gemeente/ovpostcode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M2510"/>
  <sheetViews>
    <sheetView showGridLines="0" tabSelected="1" zoomScale="103" zoomScaleNormal="103" workbookViewId="0">
      <pane ySplit="7" topLeftCell="A8" activePane="bottomLeft" state="frozen"/>
      <selection activeCell="B4" sqref="B4:C4"/>
      <selection pane="bottomLeft" activeCell="E10" sqref="E10:J10"/>
    </sheetView>
  </sheetViews>
  <sheetFormatPr defaultColWidth="0" defaultRowHeight="12.75" zeroHeight="1"/>
  <cols>
    <col min="1" max="1" width="4.7109375" style="37" customWidth="1"/>
    <col min="2" max="2" width="29.7109375" style="54" hidden="1" customWidth="1"/>
    <col min="3" max="3" width="7.5703125" style="2" customWidth="1"/>
    <col min="4" max="4" width="46" style="2" customWidth="1"/>
    <col min="5" max="6" width="11" style="2" customWidth="1"/>
    <col min="7" max="7" width="10.140625" style="2" customWidth="1"/>
    <col min="8" max="9" width="11.7109375" style="2" customWidth="1"/>
    <col min="10" max="10" width="19.140625" style="2" customWidth="1"/>
    <col min="11" max="11" width="6.140625" style="37" customWidth="1"/>
    <col min="12" max="12" width="25.85546875" style="2" hidden="1" customWidth="1"/>
    <col min="13" max="13" width="0" style="2" hidden="1" customWidth="1"/>
    <col min="14" max="16384" width="9.140625" style="2" hidden="1"/>
  </cols>
  <sheetData>
    <row r="1" spans="1:12"/>
    <row r="2" spans="1:12"/>
    <row r="3" spans="1:12"/>
    <row r="4" spans="1:12"/>
    <row r="5" spans="1:12"/>
    <row r="6" spans="1:12" s="1" customFormat="1" ht="15.75">
      <c r="A6" s="38"/>
      <c r="B6" s="182"/>
      <c r="C6" s="1" t="str">
        <f>OD_gegevens!C26</f>
        <v>Omgevingsdienst Twente</v>
      </c>
      <c r="K6" s="38"/>
      <c r="L6" s="12">
        <f ca="1">TODAY()</f>
        <v>43968</v>
      </c>
    </row>
    <row r="7" spans="1:12" ht="13.5" thickBot="1">
      <c r="J7" s="226" t="s">
        <v>2020</v>
      </c>
      <c r="L7" s="27">
        <f ca="1">NOW()</f>
        <v>43968.517859837964</v>
      </c>
    </row>
    <row r="8" spans="1:12" s="13" customFormat="1" ht="15.75">
      <c r="A8" s="39"/>
      <c r="B8" s="183"/>
      <c r="C8" s="30"/>
      <c r="D8" s="232" t="s">
        <v>2019</v>
      </c>
      <c r="E8" s="232"/>
      <c r="F8" s="232"/>
      <c r="G8" s="232"/>
      <c r="H8" s="232"/>
      <c r="I8" s="232"/>
      <c r="J8" s="233" t="str">
        <f>J1207</f>
        <v>Versie V1.0.2 18-05-2020</v>
      </c>
      <c r="K8" s="39"/>
    </row>
    <row r="9" spans="1:12" s="13" customFormat="1" ht="15">
      <c r="A9" s="39"/>
      <c r="B9" s="183"/>
      <c r="C9" s="93"/>
      <c r="D9" s="160" t="s">
        <v>1976</v>
      </c>
      <c r="E9" s="34"/>
      <c r="F9" s="34"/>
      <c r="G9" s="34"/>
      <c r="H9" s="34"/>
      <c r="I9" s="14"/>
      <c r="J9" s="41"/>
      <c r="K9" s="39"/>
    </row>
    <row r="10" spans="1:12">
      <c r="C10" s="33"/>
      <c r="D10" s="36" t="s">
        <v>1969</v>
      </c>
      <c r="E10" s="262"/>
      <c r="F10" s="265"/>
      <c r="G10" s="265"/>
      <c r="H10" s="265"/>
      <c r="I10" s="265"/>
      <c r="J10" s="266"/>
    </row>
    <row r="11" spans="1:12" hidden="1">
      <c r="C11" s="33"/>
      <c r="D11" s="36"/>
      <c r="E11" s="223"/>
      <c r="F11" s="224"/>
      <c r="G11" s="224"/>
      <c r="H11" s="224"/>
      <c r="I11" s="224"/>
      <c r="J11" s="225"/>
      <c r="L11" s="17"/>
    </row>
    <row r="12" spans="1:12" s="35" customFormat="1">
      <c r="A12" s="54"/>
      <c r="B12" s="54"/>
      <c r="C12" s="92"/>
      <c r="D12" s="36" t="s">
        <v>2258</v>
      </c>
      <c r="E12" s="262"/>
      <c r="F12" s="265"/>
      <c r="G12" s="265"/>
      <c r="H12" s="265"/>
      <c r="I12" s="265"/>
      <c r="J12" s="266"/>
      <c r="K12" s="37"/>
    </row>
    <row r="13" spans="1:12" hidden="1">
      <c r="C13" s="33"/>
      <c r="D13" s="36"/>
      <c r="E13" s="223" t="s">
        <v>2240</v>
      </c>
      <c r="F13" s="224"/>
      <c r="G13" s="224"/>
      <c r="H13" s="224"/>
      <c r="I13" s="224"/>
      <c r="J13" s="225"/>
      <c r="L13" s="17"/>
    </row>
    <row r="14" spans="1:12" hidden="1">
      <c r="C14" s="33"/>
      <c r="D14" s="36"/>
      <c r="E14" s="223" t="s">
        <v>2241</v>
      </c>
      <c r="F14" s="224"/>
      <c r="G14" s="224"/>
      <c r="H14" s="224"/>
      <c r="I14" s="224"/>
      <c r="J14" s="225"/>
      <c r="L14" s="17"/>
    </row>
    <row r="15" spans="1:12" hidden="1">
      <c r="C15" s="33"/>
      <c r="D15" s="36"/>
      <c r="E15" s="223" t="s">
        <v>2022</v>
      </c>
      <c r="F15" s="224"/>
      <c r="G15" s="224"/>
      <c r="H15" s="224"/>
      <c r="I15" s="224"/>
      <c r="J15" s="225"/>
      <c r="L15" s="17"/>
    </row>
    <row r="16" spans="1:12" hidden="1">
      <c r="C16" s="33"/>
      <c r="D16" s="36"/>
      <c r="E16" s="223" t="s">
        <v>2023</v>
      </c>
      <c r="F16" s="224"/>
      <c r="G16" s="224"/>
      <c r="H16" s="224"/>
      <c r="I16" s="224"/>
      <c r="J16" s="225"/>
      <c r="L16" s="17"/>
    </row>
    <row r="17" spans="3:12" hidden="1">
      <c r="C17" s="33"/>
      <c r="D17" s="61"/>
      <c r="E17" s="267"/>
      <c r="F17" s="268"/>
      <c r="G17" s="268"/>
      <c r="H17" s="268"/>
      <c r="I17" s="268"/>
      <c r="J17" s="269"/>
    </row>
    <row r="18" spans="3:12">
      <c r="C18" s="33"/>
      <c r="D18" s="36" t="s">
        <v>1970</v>
      </c>
      <c r="E18" s="273"/>
      <c r="F18" s="274"/>
      <c r="G18" s="274"/>
      <c r="H18" s="274"/>
      <c r="I18" s="274"/>
      <c r="J18" s="275"/>
    </row>
    <row r="19" spans="3:12">
      <c r="C19" s="33"/>
      <c r="D19" s="36" t="s">
        <v>1971</v>
      </c>
      <c r="E19" s="273"/>
      <c r="F19" s="274"/>
      <c r="G19" s="274"/>
      <c r="H19" s="274"/>
      <c r="I19" s="274"/>
      <c r="J19" s="275"/>
    </row>
    <row r="20" spans="3:12">
      <c r="C20" s="33"/>
      <c r="D20" s="36" t="s">
        <v>1972</v>
      </c>
      <c r="E20" s="273"/>
      <c r="F20" s="274"/>
      <c r="G20" s="274"/>
      <c r="H20" s="274"/>
      <c r="I20" s="274"/>
      <c r="J20" s="275"/>
    </row>
    <row r="21" spans="3:12">
      <c r="C21" s="33"/>
      <c r="D21" s="36" t="s">
        <v>1977</v>
      </c>
      <c r="E21" s="262"/>
      <c r="F21" s="263"/>
      <c r="G21" s="263"/>
      <c r="H21" s="263"/>
      <c r="I21" s="263"/>
      <c r="J21" s="264"/>
    </row>
    <row r="22" spans="3:12">
      <c r="C22" s="33"/>
      <c r="D22" s="36" t="s">
        <v>1961</v>
      </c>
      <c r="E22" s="284"/>
      <c r="F22" s="285"/>
      <c r="G22" s="285"/>
      <c r="H22" s="285"/>
      <c r="I22" s="285"/>
      <c r="J22" s="286"/>
      <c r="L22" s="17"/>
    </row>
    <row r="23" spans="3:12">
      <c r="C23" s="33"/>
      <c r="D23" s="36" t="s">
        <v>1960</v>
      </c>
      <c r="E23" s="270"/>
      <c r="F23" s="271"/>
      <c r="G23" s="271"/>
      <c r="H23" s="271"/>
      <c r="I23" s="271"/>
      <c r="J23" s="272"/>
      <c r="L23" s="17"/>
    </row>
    <row r="24" spans="3:12" ht="12.75" hidden="1" customHeight="1">
      <c r="C24" s="32"/>
      <c r="D24" s="16"/>
      <c r="E24" s="50"/>
      <c r="F24" s="48"/>
      <c r="G24" s="48"/>
      <c r="H24" s="48"/>
      <c r="I24" s="48"/>
      <c r="J24" s="49"/>
      <c r="L24" s="17"/>
    </row>
    <row r="25" spans="3:12">
      <c r="C25" s="33"/>
      <c r="D25" s="36" t="s">
        <v>294</v>
      </c>
      <c r="E25" s="327"/>
      <c r="F25" s="265"/>
      <c r="G25" s="265"/>
      <c r="H25" s="265"/>
      <c r="I25" s="265"/>
      <c r="J25" s="266"/>
    </row>
    <row r="26" spans="3:12" ht="12.75" hidden="1" customHeight="1">
      <c r="C26" s="32"/>
      <c r="D26" s="16"/>
      <c r="E26" s="50" t="str">
        <f>IF(OD_gegevens!E29&lt;&gt;"",OD_gegevens!E29,"-")</f>
        <v>AADORP</v>
      </c>
      <c r="F26" s="48"/>
      <c r="G26" s="48"/>
      <c r="H26" s="48"/>
      <c r="I26" s="48"/>
      <c r="J26" s="49"/>
      <c r="L26" s="17"/>
    </row>
    <row r="27" spans="3:12" ht="12.75" hidden="1" customHeight="1">
      <c r="C27" s="32"/>
      <c r="D27" s="16"/>
      <c r="E27" s="50" t="str">
        <f>IF(OD_gegevens!E30&lt;&gt;"",OD_gegevens!E30,"-")</f>
        <v>AGELO</v>
      </c>
      <c r="F27" s="48"/>
      <c r="G27" s="48"/>
      <c r="H27" s="48"/>
      <c r="I27" s="48"/>
      <c r="J27" s="49"/>
      <c r="L27" s="17"/>
    </row>
    <row r="28" spans="3:12" ht="12.75" hidden="1" customHeight="1">
      <c r="C28" s="32"/>
      <c r="D28" s="16"/>
      <c r="E28" s="50" t="str">
        <f>IF(OD_gegevens!E31&lt;&gt;"",OD_gegevens!E31,"-")</f>
        <v>ALBERGEN</v>
      </c>
      <c r="F28" s="48"/>
      <c r="G28" s="48"/>
      <c r="H28" s="48"/>
      <c r="I28" s="48"/>
      <c r="J28" s="49"/>
      <c r="L28" s="17"/>
    </row>
    <row r="29" spans="3:12" ht="12.75" hidden="1" customHeight="1">
      <c r="C29" s="32"/>
      <c r="D29" s="16"/>
      <c r="E29" s="50" t="str">
        <f>IF(OD_gegevens!E32&lt;&gt;"",OD_gegevens!E32,"-")</f>
        <v>ALMELO</v>
      </c>
      <c r="F29" s="48"/>
      <c r="G29" s="48"/>
      <c r="H29" s="48"/>
      <c r="I29" s="48"/>
      <c r="J29" s="49"/>
      <c r="L29" s="17"/>
    </row>
    <row r="30" spans="3:12" ht="12.75" hidden="1" customHeight="1">
      <c r="C30" s="32"/>
      <c r="D30" s="16"/>
      <c r="E30" s="50" t="str">
        <f>IF(OD_gegevens!E33&lt;&gt;"",OD_gegevens!E33,"-")</f>
        <v>AMBT DELDEN</v>
      </c>
      <c r="F30" s="48"/>
      <c r="G30" s="48"/>
      <c r="H30" s="48"/>
      <c r="I30" s="48"/>
      <c r="J30" s="49"/>
      <c r="L30" s="17"/>
    </row>
    <row r="31" spans="3:12" ht="12.75" hidden="1" customHeight="1">
      <c r="C31" s="32"/>
      <c r="D31" s="16"/>
      <c r="E31" s="50" t="str">
        <f>IF(OD_gegevens!E34&lt;&gt;"",OD_gegevens!E34,"-")</f>
        <v>BENTELO</v>
      </c>
      <c r="F31" s="48"/>
      <c r="G31" s="48"/>
      <c r="H31" s="48"/>
      <c r="I31" s="48"/>
      <c r="J31" s="49"/>
      <c r="L31" s="17"/>
    </row>
    <row r="32" spans="3:12" ht="12.75" hidden="1" customHeight="1">
      <c r="C32" s="32"/>
      <c r="D32" s="16"/>
      <c r="E32" s="50" t="str">
        <f>IF(OD_gegevens!E35&lt;&gt;"",OD_gegevens!E35,"-")</f>
        <v>BEUNINGEN OV</v>
      </c>
      <c r="F32" s="48"/>
      <c r="G32" s="48"/>
      <c r="H32" s="48"/>
      <c r="I32" s="48"/>
      <c r="J32" s="49"/>
      <c r="L32" s="17"/>
    </row>
    <row r="33" spans="3:12" ht="12.75" hidden="1" customHeight="1">
      <c r="C33" s="32"/>
      <c r="D33" s="16"/>
      <c r="E33" s="50" t="str">
        <f>IF(OD_gegevens!E36&lt;&gt;"",OD_gegevens!E36,"-")</f>
        <v>BORNE</v>
      </c>
      <c r="F33" s="48"/>
      <c r="G33" s="48"/>
      <c r="H33" s="48"/>
      <c r="I33" s="48"/>
      <c r="J33" s="49"/>
      <c r="L33" s="17"/>
    </row>
    <row r="34" spans="3:12" ht="12.75" hidden="1" customHeight="1">
      <c r="C34" s="32"/>
      <c r="D34" s="16"/>
      <c r="E34" s="50" t="str">
        <f>IF(OD_gegevens!E37&lt;&gt;"",OD_gegevens!E37,"-")</f>
        <v>BORNERBROEK</v>
      </c>
      <c r="F34" s="48"/>
      <c r="G34" s="48"/>
      <c r="H34" s="48"/>
      <c r="I34" s="48"/>
      <c r="J34" s="49"/>
      <c r="L34" s="17"/>
    </row>
    <row r="35" spans="3:12" ht="12.75" hidden="1" customHeight="1">
      <c r="C35" s="32"/>
      <c r="D35" s="16"/>
      <c r="E35" s="50" t="str">
        <f>IF(OD_gegevens!E38&lt;&gt;"",OD_gegevens!E38,"-")</f>
        <v>BRUINEHAAR</v>
      </c>
      <c r="F35" s="48"/>
      <c r="G35" s="48"/>
      <c r="H35" s="48"/>
      <c r="I35" s="48"/>
      <c r="J35" s="49"/>
      <c r="L35" s="17"/>
    </row>
    <row r="36" spans="3:12" ht="12.75" hidden="1" customHeight="1">
      <c r="C36" s="32"/>
      <c r="D36" s="16"/>
      <c r="E36" s="50" t="str">
        <f>IF(OD_gegevens!E39&lt;&gt;"",OD_gegevens!E39,"-")</f>
        <v>DAARLE</v>
      </c>
      <c r="F36" s="48"/>
      <c r="G36" s="48"/>
      <c r="H36" s="48"/>
      <c r="I36" s="48"/>
      <c r="J36" s="49"/>
      <c r="L36" s="17"/>
    </row>
    <row r="37" spans="3:12" ht="12.75" hidden="1" customHeight="1">
      <c r="C37" s="32"/>
      <c r="D37" s="16"/>
      <c r="E37" s="50" t="str">
        <f>IF(OD_gegevens!E40&lt;&gt;"",OD_gegevens!E40,"-")</f>
        <v>DAARLERVEEN</v>
      </c>
      <c r="F37" s="48"/>
      <c r="G37" s="48"/>
      <c r="H37" s="48"/>
      <c r="I37" s="48"/>
      <c r="J37" s="49"/>
      <c r="L37" s="17"/>
    </row>
    <row r="38" spans="3:12" ht="12.75" hidden="1" customHeight="1">
      <c r="C38" s="32"/>
      <c r="D38" s="16"/>
      <c r="E38" s="50" t="str">
        <f>IF(OD_gegevens!E41&lt;&gt;"",OD_gegevens!E41,"-")</f>
        <v>DE LUTTE</v>
      </c>
      <c r="F38" s="48"/>
      <c r="G38" s="48"/>
      <c r="H38" s="48"/>
      <c r="I38" s="48"/>
      <c r="J38" s="49"/>
      <c r="L38" s="17"/>
    </row>
    <row r="39" spans="3:12" ht="12.75" hidden="1" customHeight="1">
      <c r="C39" s="32"/>
      <c r="D39" s="16"/>
      <c r="E39" s="50" t="str">
        <f>IF(OD_gegevens!E42&lt;&gt;"",OD_gegevens!E42,"-")</f>
        <v>DELDEN</v>
      </c>
      <c r="F39" s="48"/>
      <c r="G39" s="48"/>
      <c r="H39" s="48"/>
      <c r="I39" s="48"/>
      <c r="J39" s="49"/>
      <c r="L39" s="17"/>
    </row>
    <row r="40" spans="3:12" ht="12.75" hidden="1" customHeight="1">
      <c r="C40" s="32"/>
      <c r="D40" s="16"/>
      <c r="E40" s="50" t="str">
        <f>IF(OD_gegevens!E43&lt;&gt;"",OD_gegevens!E43,"-")</f>
        <v>DEN HAM OV</v>
      </c>
      <c r="F40" s="48"/>
      <c r="G40" s="48"/>
      <c r="H40" s="48"/>
      <c r="I40" s="48"/>
      <c r="J40" s="49"/>
      <c r="L40" s="17"/>
    </row>
    <row r="41" spans="3:12" ht="12.75" hidden="1" customHeight="1">
      <c r="C41" s="32"/>
      <c r="D41" s="16"/>
      <c r="E41" s="50" t="str">
        <f>IF(OD_gegevens!E44&lt;&gt;"",OD_gegevens!E44,"-")</f>
        <v>DENEKAMP</v>
      </c>
      <c r="F41" s="48"/>
      <c r="G41" s="48"/>
      <c r="H41" s="48"/>
      <c r="I41" s="48"/>
      <c r="J41" s="49"/>
      <c r="L41" s="17"/>
    </row>
    <row r="42" spans="3:12" ht="12.75" hidden="1" customHeight="1">
      <c r="C42" s="32"/>
      <c r="D42" s="16"/>
      <c r="E42" s="50" t="str">
        <f>IF(OD_gegevens!E45&lt;&gt;"",OD_gegevens!E45,"-")</f>
        <v>DEURNINGEN</v>
      </c>
      <c r="F42" s="48"/>
      <c r="G42" s="48"/>
      <c r="H42" s="48"/>
      <c r="I42" s="48"/>
      <c r="J42" s="49"/>
      <c r="L42" s="17"/>
    </row>
    <row r="43" spans="3:12" ht="12.75" hidden="1" customHeight="1">
      <c r="C43" s="32"/>
      <c r="D43" s="16"/>
      <c r="E43" s="50" t="str">
        <f>IF(OD_gegevens!E46&lt;&gt;"",OD_gegevens!E46,"-")</f>
        <v>DIEPENHEIM</v>
      </c>
      <c r="F43" s="48"/>
      <c r="G43" s="48"/>
      <c r="H43" s="48"/>
      <c r="I43" s="48"/>
      <c r="J43" s="49"/>
      <c r="L43" s="17"/>
    </row>
    <row r="44" spans="3:12" ht="12.75" hidden="1" customHeight="1">
      <c r="C44" s="32"/>
      <c r="D44" s="16"/>
      <c r="E44" s="50" t="str">
        <f>IF(OD_gegevens!E47&lt;&gt;"",OD_gegevens!E47,"-")</f>
        <v>ENSCHEDE</v>
      </c>
      <c r="F44" s="48"/>
      <c r="G44" s="48"/>
      <c r="H44" s="48"/>
      <c r="I44" s="48"/>
      <c r="J44" s="49"/>
      <c r="L44" s="17"/>
    </row>
    <row r="45" spans="3:12" ht="12.75" hidden="1" customHeight="1">
      <c r="C45" s="32"/>
      <c r="D45" s="16"/>
      <c r="E45" s="50" t="str">
        <f>IF(OD_gegevens!E48&lt;&gt;"",OD_gegevens!E48,"-")</f>
        <v>ENTER</v>
      </c>
      <c r="F45" s="48"/>
      <c r="G45" s="48"/>
      <c r="H45" s="48"/>
      <c r="I45" s="48"/>
      <c r="J45" s="49"/>
      <c r="L45" s="17"/>
    </row>
    <row r="46" spans="3:12" ht="12.75" hidden="1" customHeight="1">
      <c r="C46" s="32"/>
      <c r="D46" s="16"/>
      <c r="E46" s="50" t="str">
        <f>IF(OD_gegevens!E49&lt;&gt;"",OD_gegevens!E49,"-")</f>
        <v>FLERINGEN</v>
      </c>
      <c r="F46" s="48"/>
      <c r="G46" s="48"/>
      <c r="H46" s="48"/>
      <c r="I46" s="48"/>
      <c r="J46" s="49"/>
      <c r="L46" s="17"/>
    </row>
    <row r="47" spans="3:12" ht="12.75" hidden="1" customHeight="1">
      <c r="C47" s="32"/>
      <c r="D47" s="16"/>
      <c r="E47" s="50" t="str">
        <f>IF(OD_gegevens!E50&lt;&gt;"",OD_gegevens!E50,"-")</f>
        <v>GEERDIJK</v>
      </c>
      <c r="F47" s="48"/>
      <c r="G47" s="48"/>
      <c r="H47" s="48"/>
      <c r="I47" s="48"/>
      <c r="J47" s="49"/>
      <c r="L47" s="17"/>
    </row>
    <row r="48" spans="3:12" ht="12.75" hidden="1" customHeight="1">
      <c r="C48" s="32"/>
      <c r="D48" s="16"/>
      <c r="E48" s="50" t="str">
        <f>IF(OD_gegevens!E51&lt;&gt;"",OD_gegevens!E51,"-")</f>
        <v>GEESTEREN OV</v>
      </c>
      <c r="F48" s="48"/>
      <c r="G48" s="48"/>
      <c r="H48" s="48"/>
      <c r="I48" s="48"/>
      <c r="J48" s="49"/>
      <c r="L48" s="17"/>
    </row>
    <row r="49" spans="3:12" ht="12.75" hidden="1" customHeight="1">
      <c r="C49" s="32"/>
      <c r="D49" s="16"/>
      <c r="E49" s="50" t="str">
        <f>IF(OD_gegevens!E52&lt;&gt;"",OD_gegevens!E52,"-")</f>
        <v>GLANE</v>
      </c>
      <c r="F49" s="48"/>
      <c r="G49" s="48"/>
      <c r="H49" s="48"/>
      <c r="I49" s="48"/>
      <c r="J49" s="49"/>
      <c r="L49" s="17"/>
    </row>
    <row r="50" spans="3:12" ht="12.75" hidden="1" customHeight="1">
      <c r="C50" s="32"/>
      <c r="D50" s="16"/>
      <c r="E50" s="50" t="str">
        <f>IF(OD_gegevens!E53&lt;&gt;"",OD_gegevens!E53,"-")</f>
        <v>GOOR</v>
      </c>
      <c r="F50" s="48"/>
      <c r="G50" s="48"/>
      <c r="H50" s="48"/>
      <c r="I50" s="48"/>
      <c r="J50" s="49"/>
      <c r="L50" s="17"/>
    </row>
    <row r="51" spans="3:12" ht="12.75" hidden="1" customHeight="1">
      <c r="C51" s="32"/>
      <c r="D51" s="16"/>
      <c r="E51" s="50" t="str">
        <f>IF(OD_gegevens!E54&lt;&gt;"",OD_gegevens!E54,"-")</f>
        <v>HAAKSBERGEN</v>
      </c>
      <c r="F51" s="48"/>
      <c r="G51" s="48"/>
      <c r="H51" s="48"/>
      <c r="I51" s="48"/>
      <c r="J51" s="49"/>
      <c r="L51" s="17"/>
    </row>
    <row r="52" spans="3:12" ht="12.75" hidden="1" customHeight="1">
      <c r="C52" s="32"/>
      <c r="D52" s="16"/>
      <c r="E52" s="50" t="str">
        <f>IF(OD_gegevens!E55&lt;&gt;"",OD_gegevens!E55,"-")</f>
        <v>HAARLE GEM HELLENDOORN</v>
      </c>
      <c r="F52" s="48"/>
      <c r="G52" s="48"/>
      <c r="H52" s="48"/>
      <c r="I52" s="48"/>
      <c r="J52" s="49"/>
      <c r="L52" s="17"/>
    </row>
    <row r="53" spans="3:12" ht="12.75" hidden="1" customHeight="1">
      <c r="C53" s="32"/>
      <c r="D53" s="16"/>
      <c r="E53" s="50" t="str">
        <f>IF(OD_gegevens!E56&lt;&gt;"",OD_gegevens!E56,"-")</f>
        <v>HAARLE GEM TUBBERGEN</v>
      </c>
      <c r="F53" s="48"/>
      <c r="G53" s="48"/>
      <c r="H53" s="48"/>
      <c r="I53" s="48"/>
      <c r="J53" s="49"/>
      <c r="L53" s="17"/>
    </row>
    <row r="54" spans="3:12" ht="12.75" hidden="1" customHeight="1">
      <c r="C54" s="32"/>
      <c r="D54" s="16"/>
      <c r="E54" s="50" t="str">
        <f>IF(OD_gegevens!E57&lt;&gt;"",OD_gegevens!E57,"-")</f>
        <v>HARBRINKHOEK</v>
      </c>
      <c r="F54" s="48"/>
      <c r="G54" s="48"/>
      <c r="H54" s="48"/>
      <c r="I54" s="48"/>
      <c r="J54" s="49"/>
      <c r="L54" s="17"/>
    </row>
    <row r="55" spans="3:12" ht="12.75" hidden="1" customHeight="1">
      <c r="C55" s="32"/>
      <c r="D55" s="16"/>
      <c r="E55" s="50" t="str">
        <f>IF(OD_gegevens!E58&lt;&gt;"",OD_gegevens!E58,"-")</f>
        <v>HELLENDOORN</v>
      </c>
      <c r="F55" s="48"/>
      <c r="G55" s="48"/>
      <c r="H55" s="48"/>
      <c r="I55" s="48"/>
      <c r="J55" s="49"/>
      <c r="L55" s="17"/>
    </row>
    <row r="56" spans="3:12" ht="12.75" hidden="1" customHeight="1">
      <c r="C56" s="32"/>
      <c r="D56" s="16"/>
      <c r="E56" s="50" t="str">
        <f>IF(OD_gegevens!E59&lt;&gt;"",OD_gegevens!E59,"-")</f>
        <v>HENGELO OV</v>
      </c>
      <c r="F56" s="48"/>
      <c r="G56" s="48"/>
      <c r="H56" s="48"/>
      <c r="I56" s="48"/>
      <c r="J56" s="49"/>
      <c r="L56" s="17"/>
    </row>
    <row r="57" spans="3:12" ht="12.75" hidden="1" customHeight="1">
      <c r="C57" s="32"/>
      <c r="D57" s="16"/>
      <c r="E57" s="50" t="str">
        <f>IF(OD_gegevens!E60&lt;&gt;"",OD_gegevens!E60,"-")</f>
        <v>HENGEVELDE</v>
      </c>
      <c r="F57" s="48"/>
      <c r="G57" s="48"/>
      <c r="H57" s="48"/>
      <c r="I57" s="48"/>
      <c r="J57" s="49"/>
      <c r="L57" s="17"/>
    </row>
    <row r="58" spans="3:12" ht="12.75" hidden="1" customHeight="1">
      <c r="C58" s="32"/>
      <c r="D58" s="16"/>
      <c r="E58" s="50" t="str">
        <f>IF(OD_gegevens!E61&lt;&gt;"",OD_gegevens!E61,"-")</f>
        <v>HERTME</v>
      </c>
      <c r="F58" s="48"/>
      <c r="G58" s="48"/>
      <c r="H58" s="48"/>
      <c r="I58" s="48"/>
      <c r="J58" s="49"/>
      <c r="L58" s="17"/>
    </row>
    <row r="59" spans="3:12" ht="12.75" hidden="1" customHeight="1">
      <c r="C59" s="32"/>
      <c r="D59" s="16"/>
      <c r="E59" s="50" t="str">
        <f>IF(OD_gegevens!E62&lt;&gt;"",OD_gegevens!E62,"-")</f>
        <v>HEZINGEN</v>
      </c>
      <c r="F59" s="48"/>
      <c r="G59" s="48"/>
      <c r="H59" s="48"/>
      <c r="I59" s="48"/>
      <c r="J59" s="49"/>
      <c r="L59" s="17"/>
    </row>
    <row r="60" spans="3:12" ht="12.75" hidden="1" customHeight="1">
      <c r="C60" s="32"/>
      <c r="D60" s="16"/>
      <c r="E60" s="50" t="str">
        <f>IF(OD_gegevens!E63&lt;&gt;"",OD_gegevens!E63,"-")</f>
        <v>HOGE HEXEL</v>
      </c>
      <c r="F60" s="48"/>
      <c r="G60" s="48"/>
      <c r="H60" s="48"/>
      <c r="I60" s="48"/>
      <c r="J60" s="49"/>
      <c r="L60" s="17"/>
    </row>
    <row r="61" spans="3:12" ht="12.75" hidden="1" customHeight="1">
      <c r="C61" s="32"/>
      <c r="D61" s="16"/>
      <c r="E61" s="50" t="str">
        <f>IF(OD_gegevens!E64&lt;&gt;"",OD_gegevens!E64,"-")</f>
        <v>HOLTEN</v>
      </c>
      <c r="F61" s="48"/>
      <c r="G61" s="48"/>
      <c r="H61" s="48"/>
      <c r="I61" s="48"/>
      <c r="J61" s="49"/>
      <c r="L61" s="17"/>
    </row>
    <row r="62" spans="3:12" ht="12.75" hidden="1" customHeight="1">
      <c r="C62" s="32"/>
      <c r="D62" s="16"/>
      <c r="E62" s="50" t="str">
        <f>IF(OD_gegevens!E65&lt;&gt;"",OD_gegevens!E65,"-")</f>
        <v>LANGEVEEN</v>
      </c>
      <c r="F62" s="48"/>
      <c r="G62" s="48"/>
      <c r="H62" s="48"/>
      <c r="I62" s="48"/>
      <c r="J62" s="49"/>
      <c r="L62" s="17"/>
    </row>
    <row r="63" spans="3:12" ht="12.75" hidden="1" customHeight="1">
      <c r="C63" s="32"/>
      <c r="D63" s="16"/>
      <c r="E63" s="50" t="str">
        <f>IF(OD_gegevens!E66&lt;&gt;"",OD_gegevens!E66,"-")</f>
        <v>LATTROP BREKLENKAMP</v>
      </c>
      <c r="F63" s="48"/>
      <c r="G63" s="48"/>
      <c r="H63" s="48"/>
      <c r="I63" s="48"/>
      <c r="J63" s="49"/>
      <c r="L63" s="17"/>
    </row>
    <row r="64" spans="3:12" ht="12.75" hidden="1" customHeight="1">
      <c r="C64" s="32"/>
      <c r="D64" s="16"/>
      <c r="E64" s="50" t="str">
        <f>IF(OD_gegevens!E67&lt;&gt;"",OD_gegevens!E67,"-")</f>
        <v>LATTROP-BREKLENKAMP</v>
      </c>
      <c r="F64" s="48"/>
      <c r="G64" s="48"/>
      <c r="H64" s="48"/>
      <c r="I64" s="48"/>
      <c r="J64" s="49"/>
      <c r="L64" s="17"/>
    </row>
    <row r="65" spans="3:12" ht="12.75" hidden="1" customHeight="1">
      <c r="C65" s="32"/>
      <c r="D65" s="16"/>
      <c r="E65" s="50" t="str">
        <f>IF(OD_gegevens!E68&lt;&gt;"",OD_gegevens!E68,"-")</f>
        <v>LOSSER</v>
      </c>
      <c r="F65" s="48"/>
      <c r="G65" s="48"/>
      <c r="H65" s="48"/>
      <c r="I65" s="48"/>
      <c r="J65" s="49"/>
      <c r="L65" s="17"/>
    </row>
    <row r="66" spans="3:12" ht="12.75" hidden="1" customHeight="1">
      <c r="C66" s="32"/>
      <c r="D66" s="16"/>
      <c r="E66" s="50" t="str">
        <f>IF(OD_gegevens!E69&lt;&gt;"",OD_gegevens!E69,"-")</f>
        <v>MANDER</v>
      </c>
      <c r="F66" s="48"/>
      <c r="G66" s="48"/>
      <c r="H66" s="48"/>
      <c r="I66" s="48"/>
      <c r="J66" s="49"/>
      <c r="L66" s="17"/>
    </row>
    <row r="67" spans="3:12" ht="12.75" hidden="1" customHeight="1">
      <c r="C67" s="32"/>
      <c r="D67" s="16"/>
      <c r="E67" s="50" t="str">
        <f>IF(OD_gegevens!E70&lt;&gt;"",OD_gegevens!E70,"-")</f>
        <v>MANDERVEEN</v>
      </c>
      <c r="F67" s="48"/>
      <c r="G67" s="48"/>
      <c r="H67" s="48"/>
      <c r="I67" s="48"/>
      <c r="J67" s="49"/>
      <c r="L67" s="17"/>
    </row>
    <row r="68" spans="3:12" ht="12.75" hidden="1" customHeight="1">
      <c r="C68" s="32"/>
      <c r="D68" s="16"/>
      <c r="E68" s="50" t="str">
        <f>IF(OD_gegevens!E71&lt;&gt;"",OD_gegevens!E71,"-")</f>
        <v>MARIAPAROCHIE</v>
      </c>
      <c r="F68" s="48"/>
      <c r="G68" s="48"/>
      <c r="H68" s="48"/>
      <c r="I68" s="48"/>
      <c r="J68" s="49"/>
      <c r="L68" s="17"/>
    </row>
    <row r="69" spans="3:12" ht="12.75" hidden="1" customHeight="1">
      <c r="C69" s="32"/>
      <c r="D69" s="16"/>
      <c r="E69" s="50" t="str">
        <f>IF(OD_gegevens!E72&lt;&gt;"",OD_gegevens!E72,"-")</f>
        <v>MARKELO</v>
      </c>
      <c r="F69" s="48"/>
      <c r="G69" s="48"/>
      <c r="H69" s="48"/>
      <c r="I69" s="48"/>
      <c r="J69" s="49"/>
      <c r="L69" s="17"/>
    </row>
    <row r="70" spans="3:12" ht="12.75" hidden="1" customHeight="1">
      <c r="C70" s="32"/>
      <c r="D70" s="16"/>
      <c r="E70" s="50" t="str">
        <f>IF(OD_gegevens!E73&lt;&gt;"",OD_gegevens!E73,"-")</f>
        <v>NIJVERDAL</v>
      </c>
      <c r="F70" s="48"/>
      <c r="G70" s="48"/>
      <c r="H70" s="48"/>
      <c r="I70" s="48"/>
      <c r="J70" s="49"/>
      <c r="L70" s="17"/>
    </row>
    <row r="71" spans="3:12" ht="12.75" hidden="1" customHeight="1">
      <c r="C71" s="32"/>
      <c r="D71" s="16"/>
      <c r="E71" s="50" t="str">
        <f>IF(OD_gegevens!E74&lt;&gt;"",OD_gegevens!E74,"-")</f>
        <v>NOTTER</v>
      </c>
      <c r="F71" s="48"/>
      <c r="G71" s="48"/>
      <c r="H71" s="48"/>
      <c r="I71" s="48"/>
      <c r="J71" s="49"/>
      <c r="L71" s="17"/>
    </row>
    <row r="72" spans="3:12" ht="12.75" hidden="1" customHeight="1">
      <c r="C72" s="32"/>
      <c r="D72" s="16"/>
      <c r="E72" s="50" t="str">
        <f>IF(OD_gegevens!E75&lt;&gt;"",OD_gegevens!E75,"-")</f>
        <v>NUTTER</v>
      </c>
      <c r="F72" s="48"/>
      <c r="G72" s="48"/>
      <c r="H72" s="48"/>
      <c r="I72" s="48"/>
      <c r="J72" s="49"/>
      <c r="L72" s="17"/>
    </row>
    <row r="73" spans="3:12" ht="12.75" hidden="1" customHeight="1">
      <c r="C73" s="32"/>
      <c r="D73" s="16"/>
      <c r="E73" s="50" t="str">
        <f>IF(OD_gegevens!E76&lt;&gt;"",OD_gegevens!E76,"-")</f>
        <v>OLDENZAAL</v>
      </c>
      <c r="F73" s="48"/>
      <c r="G73" s="48"/>
      <c r="H73" s="48"/>
      <c r="I73" s="48"/>
      <c r="J73" s="49"/>
      <c r="L73" s="17"/>
    </row>
    <row r="74" spans="3:12" ht="12.75" hidden="1" customHeight="1">
      <c r="C74" s="32"/>
      <c r="D74" s="16"/>
      <c r="E74" s="50" t="str">
        <f>IF(OD_gegevens!E77&lt;&gt;"",OD_gegevens!E77,"-")</f>
        <v>OOTMARSUM</v>
      </c>
      <c r="F74" s="48"/>
      <c r="G74" s="48"/>
      <c r="H74" s="48"/>
      <c r="I74" s="48"/>
      <c r="J74" s="49"/>
      <c r="L74" s="17"/>
    </row>
    <row r="75" spans="3:12" ht="12.75" hidden="1" customHeight="1">
      <c r="C75" s="32"/>
      <c r="D75" s="16"/>
      <c r="E75" s="50" t="str">
        <f>IF(OD_gegevens!E78&lt;&gt;"",OD_gegevens!E78,"-")</f>
        <v>OUD OOTMARSUM</v>
      </c>
      <c r="F75" s="48"/>
      <c r="G75" s="48"/>
      <c r="H75" s="48"/>
      <c r="I75" s="48"/>
      <c r="J75" s="49"/>
      <c r="L75" s="17"/>
    </row>
    <row r="76" spans="3:12" ht="12.75" hidden="1" customHeight="1">
      <c r="C76" s="32"/>
      <c r="D76" s="16"/>
      <c r="E76" s="50" t="str">
        <f>IF(OD_gegevens!E79&lt;&gt;"",OD_gegevens!E79,"-")</f>
        <v>OVERDINKEL</v>
      </c>
      <c r="F76" s="48"/>
      <c r="G76" s="48"/>
      <c r="H76" s="48"/>
      <c r="I76" s="48"/>
      <c r="J76" s="49"/>
      <c r="L76" s="17"/>
    </row>
    <row r="77" spans="3:12" ht="12.75" hidden="1" customHeight="1">
      <c r="C77" s="32"/>
      <c r="D77" s="16"/>
      <c r="E77" s="50" t="str">
        <f>IF(OD_gegevens!E80&lt;&gt;"",OD_gegevens!E80,"-")</f>
        <v>REUTUM</v>
      </c>
      <c r="F77" s="48"/>
      <c r="G77" s="48"/>
      <c r="H77" s="48"/>
      <c r="I77" s="48"/>
      <c r="J77" s="49"/>
      <c r="L77" s="17"/>
    </row>
    <row r="78" spans="3:12" ht="12.75" hidden="1" customHeight="1">
      <c r="C78" s="32"/>
      <c r="D78" s="16"/>
      <c r="E78" s="50" t="str">
        <f>IF(OD_gegevens!E81&lt;&gt;"",OD_gegevens!E81,"-")</f>
        <v>RIJSSEN</v>
      </c>
      <c r="F78" s="48"/>
      <c r="G78" s="48"/>
      <c r="H78" s="48"/>
      <c r="I78" s="48"/>
      <c r="J78" s="49"/>
      <c r="L78" s="17"/>
    </row>
    <row r="79" spans="3:12" ht="12.75" hidden="1" customHeight="1">
      <c r="C79" s="32"/>
      <c r="D79" s="16"/>
      <c r="E79" s="50" t="str">
        <f>IF(OD_gegevens!E82&lt;&gt;"",OD_gegevens!E82,"-")</f>
        <v>ROSSUM OV</v>
      </c>
      <c r="F79" s="48"/>
      <c r="G79" s="48"/>
      <c r="H79" s="48"/>
      <c r="I79" s="48"/>
      <c r="J79" s="49"/>
      <c r="L79" s="17"/>
    </row>
    <row r="80" spans="3:12" ht="12.75" hidden="1" customHeight="1">
      <c r="C80" s="32"/>
      <c r="D80" s="16"/>
      <c r="E80" s="50" t="str">
        <f>IF(OD_gegevens!E83&lt;&gt;"",OD_gegevens!E83,"-")</f>
        <v>SAASVELD</v>
      </c>
      <c r="F80" s="48"/>
      <c r="G80" s="48"/>
      <c r="H80" s="48"/>
      <c r="I80" s="48"/>
      <c r="J80" s="49"/>
      <c r="L80" s="17"/>
    </row>
    <row r="81" spans="3:12" ht="12.75" hidden="1" customHeight="1">
      <c r="C81" s="32"/>
      <c r="D81" s="16"/>
      <c r="E81" s="50" t="str">
        <f>IF(OD_gegevens!E84&lt;&gt;"",OD_gegevens!E84,"-")</f>
        <v>TILLIGTE</v>
      </c>
      <c r="F81" s="48"/>
      <c r="G81" s="48"/>
      <c r="H81" s="48"/>
      <c r="I81" s="48"/>
      <c r="J81" s="49"/>
      <c r="L81" s="17"/>
    </row>
    <row r="82" spans="3:12" ht="12.75" hidden="1" customHeight="1">
      <c r="C82" s="32"/>
      <c r="D82" s="16"/>
      <c r="E82" s="50" t="str">
        <f>IF(OD_gegevens!E85&lt;&gt;"",OD_gegevens!E85,"-")</f>
        <v>TUBBERGEN</v>
      </c>
      <c r="F82" s="48"/>
      <c r="G82" s="48"/>
      <c r="H82" s="48"/>
      <c r="I82" s="48"/>
      <c r="J82" s="49"/>
      <c r="L82" s="17"/>
    </row>
    <row r="83" spans="3:12" ht="12.75" hidden="1" customHeight="1">
      <c r="C83" s="32"/>
      <c r="D83" s="16"/>
      <c r="E83" s="50" t="str">
        <f>IF(OD_gegevens!E86&lt;&gt;"",OD_gegevens!E86,"-")</f>
        <v>VASSE</v>
      </c>
      <c r="F83" s="48"/>
      <c r="G83" s="48"/>
      <c r="H83" s="48"/>
      <c r="I83" s="48"/>
      <c r="J83" s="49"/>
      <c r="L83" s="17"/>
    </row>
    <row r="84" spans="3:12" ht="12.75" hidden="1" customHeight="1">
      <c r="C84" s="32"/>
      <c r="D84" s="16"/>
      <c r="E84" s="50" t="str">
        <f>IF(OD_gegevens!E87&lt;&gt;"",OD_gegevens!E87,"-")</f>
        <v>VRIEZENVEEN</v>
      </c>
      <c r="F84" s="48"/>
      <c r="G84" s="48"/>
      <c r="H84" s="48"/>
      <c r="I84" s="48"/>
      <c r="J84" s="49"/>
      <c r="L84" s="17"/>
    </row>
    <row r="85" spans="3:12" ht="12.75" hidden="1" customHeight="1">
      <c r="C85" s="32"/>
      <c r="D85" s="16"/>
      <c r="E85" s="50" t="str">
        <f>IF(OD_gegevens!E88&lt;&gt;"",OD_gegevens!E88,"-")</f>
        <v>VROOMSHOOP</v>
      </c>
      <c r="F85" s="48"/>
      <c r="G85" s="48"/>
      <c r="H85" s="48"/>
      <c r="I85" s="48"/>
      <c r="J85" s="49"/>
      <c r="L85" s="17"/>
    </row>
    <row r="86" spans="3:12" ht="12.75" hidden="1" customHeight="1">
      <c r="C86" s="32"/>
      <c r="D86" s="16"/>
      <c r="E86" s="50" t="str">
        <f>IF(OD_gegevens!E89&lt;&gt;"",OD_gegevens!E89,"-")</f>
        <v>WEERSELO</v>
      </c>
      <c r="F86" s="48"/>
      <c r="G86" s="48"/>
      <c r="H86" s="48"/>
      <c r="I86" s="48"/>
      <c r="J86" s="49"/>
      <c r="L86" s="17"/>
    </row>
    <row r="87" spans="3:12" ht="12.75" hidden="1" customHeight="1">
      <c r="C87" s="32"/>
      <c r="D87" s="16"/>
      <c r="E87" s="50" t="str">
        <f>IF(OD_gegevens!E90&lt;&gt;"",OD_gegevens!E90,"-")</f>
        <v>WESTERHAAR-VRIEZENV WIJK</v>
      </c>
      <c r="F87" s="48"/>
      <c r="G87" s="48"/>
      <c r="H87" s="48"/>
      <c r="I87" s="48"/>
      <c r="J87" s="49"/>
      <c r="L87" s="17"/>
    </row>
    <row r="88" spans="3:12" ht="12.75" hidden="1" customHeight="1">
      <c r="C88" s="32"/>
      <c r="D88" s="16"/>
      <c r="E88" s="50" t="str">
        <f>IF(OD_gegevens!E91&lt;&gt;"",OD_gegevens!E91,"-")</f>
        <v>WIERDEN</v>
      </c>
      <c r="F88" s="48"/>
      <c r="G88" s="48"/>
      <c r="H88" s="48"/>
      <c r="I88" s="48"/>
      <c r="J88" s="49"/>
      <c r="L88" s="17"/>
    </row>
    <row r="89" spans="3:12" ht="12.75" hidden="1" customHeight="1">
      <c r="C89" s="32"/>
      <c r="D89" s="16"/>
      <c r="E89" s="50" t="str">
        <f>IF(OD_gegevens!E92&lt;&gt;"",OD_gegevens!E92,"-")</f>
        <v>ZENDEREN</v>
      </c>
      <c r="F89" s="48"/>
      <c r="G89" s="48"/>
      <c r="H89" s="48"/>
      <c r="I89" s="48"/>
      <c r="J89" s="49"/>
      <c r="L89" s="17"/>
    </row>
    <row r="90" spans="3:12" ht="12.75" hidden="1" customHeight="1">
      <c r="C90" s="32"/>
      <c r="D90" s="16"/>
      <c r="E90" s="50" t="str">
        <f>IF(OD_gegevens!E93&lt;&gt;"",OD_gegevens!E93,"-")</f>
        <v>ZUNA</v>
      </c>
      <c r="F90" s="48"/>
      <c r="G90" s="48"/>
      <c r="H90" s="48"/>
      <c r="I90" s="48"/>
      <c r="J90" s="49"/>
      <c r="L90" s="17"/>
    </row>
    <row r="91" spans="3:12" ht="12.75" hidden="1" customHeight="1">
      <c r="C91" s="32"/>
      <c r="D91" s="16"/>
      <c r="E91" s="50" t="str">
        <f>IF(OD_gegevens!E94&lt;&gt;"",OD_gegevens!E94,"-")</f>
        <v>-</v>
      </c>
      <c r="F91" s="48"/>
      <c r="G91" s="48"/>
      <c r="H91" s="48"/>
      <c r="I91" s="48"/>
      <c r="J91" s="49"/>
      <c r="L91" s="17"/>
    </row>
    <row r="92" spans="3:12" ht="12.75" hidden="1" customHeight="1">
      <c r="C92" s="32"/>
      <c r="D92" s="16"/>
      <c r="E92" s="50" t="str">
        <f>IF(OD_gegevens!E95&lt;&gt;"",OD_gegevens!E95,"-")</f>
        <v>-</v>
      </c>
      <c r="F92" s="48"/>
      <c r="G92" s="48"/>
      <c r="H92" s="48"/>
      <c r="I92" s="48"/>
      <c r="J92" s="49"/>
      <c r="L92" s="17"/>
    </row>
    <row r="93" spans="3:12" ht="12.75" hidden="1" customHeight="1">
      <c r="C93" s="32"/>
      <c r="D93" s="16"/>
      <c r="E93" s="50" t="str">
        <f>IF(OD_gegevens!E96&lt;&gt;"",OD_gegevens!E96,"-")</f>
        <v>-</v>
      </c>
      <c r="F93" s="48"/>
      <c r="G93" s="48"/>
      <c r="H93" s="48"/>
      <c r="I93" s="48"/>
      <c r="J93" s="49"/>
      <c r="L93" s="17"/>
    </row>
    <row r="94" spans="3:12" ht="12.75" hidden="1" customHeight="1">
      <c r="C94" s="32"/>
      <c r="D94" s="16"/>
      <c r="E94" s="50" t="str">
        <f>IF(OD_gegevens!E97&lt;&gt;"",OD_gegevens!E97,"-")</f>
        <v>-</v>
      </c>
      <c r="F94" s="48"/>
      <c r="G94" s="48"/>
      <c r="H94" s="48"/>
      <c r="I94" s="48"/>
      <c r="J94" s="49"/>
      <c r="L94" s="17"/>
    </row>
    <row r="95" spans="3:12" ht="12.75" hidden="1" customHeight="1">
      <c r="C95" s="32"/>
      <c r="D95" s="16"/>
      <c r="E95" s="50" t="str">
        <f>IF(OD_gegevens!E98&lt;&gt;"",OD_gegevens!E98,"-")</f>
        <v>-</v>
      </c>
      <c r="F95" s="48"/>
      <c r="G95" s="48"/>
      <c r="H95" s="48"/>
      <c r="I95" s="48"/>
      <c r="J95" s="49"/>
      <c r="L95" s="17"/>
    </row>
    <row r="96" spans="3:12" ht="12.75" hidden="1" customHeight="1">
      <c r="C96" s="32"/>
      <c r="D96" s="16"/>
      <c r="E96" s="50" t="str">
        <f>IF(OD_gegevens!E99&lt;&gt;"",OD_gegevens!E99,"-")</f>
        <v>-</v>
      </c>
      <c r="F96" s="48"/>
      <c r="G96" s="48"/>
      <c r="H96" s="48"/>
      <c r="I96" s="48"/>
      <c r="J96" s="49"/>
      <c r="L96" s="17"/>
    </row>
    <row r="97" spans="3:12" ht="12.75" hidden="1" customHeight="1">
      <c r="C97" s="32"/>
      <c r="D97" s="16"/>
      <c r="E97" s="50" t="str">
        <f>IF(OD_gegevens!E100&lt;&gt;"",OD_gegevens!E100,"-")</f>
        <v>-</v>
      </c>
      <c r="F97" s="48"/>
      <c r="G97" s="48"/>
      <c r="H97" s="48"/>
      <c r="I97" s="48"/>
      <c r="J97" s="49"/>
      <c r="L97" s="17"/>
    </row>
    <row r="98" spans="3:12" ht="12.75" hidden="1" customHeight="1">
      <c r="C98" s="32"/>
      <c r="D98" s="16"/>
      <c r="E98" s="50" t="str">
        <f>IF(OD_gegevens!E101&lt;&gt;"",OD_gegevens!E101,"-")</f>
        <v>-</v>
      </c>
      <c r="F98" s="48"/>
      <c r="G98" s="48"/>
      <c r="H98" s="48"/>
      <c r="I98" s="48"/>
      <c r="J98" s="49"/>
      <c r="L98" s="17"/>
    </row>
    <row r="99" spans="3:12" ht="12.75" hidden="1" customHeight="1">
      <c r="C99" s="32"/>
      <c r="D99" s="16"/>
      <c r="E99" s="50" t="str">
        <f>IF(OD_gegevens!E102&lt;&gt;"",OD_gegevens!E102,"-")</f>
        <v>-</v>
      </c>
      <c r="F99" s="48"/>
      <c r="G99" s="48"/>
      <c r="H99" s="48"/>
      <c r="I99" s="48"/>
      <c r="J99" s="49"/>
      <c r="L99" s="17"/>
    </row>
    <row r="100" spans="3:12" ht="12.75" hidden="1" customHeight="1">
      <c r="C100" s="32"/>
      <c r="D100" s="16"/>
      <c r="E100" s="50" t="str">
        <f>IF(OD_gegevens!E103&lt;&gt;"",OD_gegevens!E103,"-")</f>
        <v>-</v>
      </c>
      <c r="F100" s="48"/>
      <c r="G100" s="48"/>
      <c r="H100" s="48"/>
      <c r="I100" s="48"/>
      <c r="J100" s="49"/>
      <c r="L100" s="17"/>
    </row>
    <row r="101" spans="3:12" ht="12.75" hidden="1" customHeight="1">
      <c r="C101" s="32"/>
      <c r="D101" s="16"/>
      <c r="E101" s="50" t="str">
        <f>IF(OD_gegevens!E104&lt;&gt;"",OD_gegevens!E104,"-")</f>
        <v>-</v>
      </c>
      <c r="F101" s="48"/>
      <c r="G101" s="48"/>
      <c r="H101" s="48"/>
      <c r="I101" s="48"/>
      <c r="J101" s="49"/>
      <c r="L101" s="17"/>
    </row>
    <row r="102" spans="3:12" ht="12.75" hidden="1" customHeight="1">
      <c r="C102" s="32"/>
      <c r="D102" s="16"/>
      <c r="E102" s="50" t="str">
        <f>IF(OD_gegevens!E105&lt;&gt;"",OD_gegevens!E105,"-")</f>
        <v>-</v>
      </c>
      <c r="F102" s="48"/>
      <c r="G102" s="48"/>
      <c r="H102" s="48"/>
      <c r="I102" s="48"/>
      <c r="J102" s="49"/>
      <c r="L102" s="17"/>
    </row>
    <row r="103" spans="3:12" ht="12.75" hidden="1" customHeight="1">
      <c r="C103" s="32"/>
      <c r="D103" s="16"/>
      <c r="E103" s="50" t="str">
        <f>IF(OD_gegevens!E106&lt;&gt;"",OD_gegevens!E106,"-")</f>
        <v>-</v>
      </c>
      <c r="F103" s="48"/>
      <c r="G103" s="48"/>
      <c r="H103" s="48"/>
      <c r="I103" s="48"/>
      <c r="J103" s="49"/>
      <c r="L103" s="17"/>
    </row>
    <row r="104" spans="3:12" ht="12.75" hidden="1" customHeight="1">
      <c r="C104" s="32"/>
      <c r="D104" s="16"/>
      <c r="E104" s="50" t="str">
        <f>IF(OD_gegevens!E107&lt;&gt;"",OD_gegevens!E107,"-")</f>
        <v>-</v>
      </c>
      <c r="F104" s="48"/>
      <c r="G104" s="48"/>
      <c r="H104" s="48"/>
      <c r="I104" s="48"/>
      <c r="J104" s="49"/>
      <c r="L104" s="17"/>
    </row>
    <row r="105" spans="3:12" ht="12.75" hidden="1" customHeight="1">
      <c r="C105" s="32"/>
      <c r="D105" s="16"/>
      <c r="E105" s="50" t="str">
        <f>IF(OD_gegevens!E108&lt;&gt;"",OD_gegevens!E108,"-")</f>
        <v>-</v>
      </c>
      <c r="F105" s="48"/>
      <c r="G105" s="48"/>
      <c r="H105" s="48"/>
      <c r="I105" s="48"/>
      <c r="J105" s="49"/>
      <c r="L105" s="17"/>
    </row>
    <row r="106" spans="3:12" ht="12.75" hidden="1" customHeight="1">
      <c r="C106" s="32"/>
      <c r="D106" s="16"/>
      <c r="E106" s="50" t="str">
        <f>IF(OD_gegevens!E109&lt;&gt;"",OD_gegevens!E109,"-")</f>
        <v>-</v>
      </c>
      <c r="F106" s="48"/>
      <c r="G106" s="48"/>
      <c r="H106" s="48"/>
      <c r="I106" s="48"/>
      <c r="J106" s="49"/>
      <c r="L106" s="17"/>
    </row>
    <row r="107" spans="3:12" ht="12.75" hidden="1" customHeight="1">
      <c r="C107" s="32"/>
      <c r="D107" s="16"/>
      <c r="E107" s="50" t="str">
        <f>IF(OD_gegevens!E110&lt;&gt;"",OD_gegevens!E110,"-")</f>
        <v>-</v>
      </c>
      <c r="F107" s="48"/>
      <c r="G107" s="48"/>
      <c r="H107" s="48"/>
      <c r="I107" s="48"/>
      <c r="J107" s="49"/>
      <c r="L107" s="17"/>
    </row>
    <row r="108" spans="3:12" ht="12.75" hidden="1" customHeight="1">
      <c r="C108" s="32"/>
      <c r="D108" s="16"/>
      <c r="E108" s="50" t="str">
        <f>IF(OD_gegevens!E111&lt;&gt;"",OD_gegevens!E111,"-")</f>
        <v>-</v>
      </c>
      <c r="F108" s="48"/>
      <c r="G108" s="48"/>
      <c r="H108" s="48"/>
      <c r="I108" s="48"/>
      <c r="J108" s="49"/>
      <c r="L108" s="17"/>
    </row>
    <row r="109" spans="3:12" ht="12.75" hidden="1" customHeight="1">
      <c r="C109" s="32"/>
      <c r="D109" s="16"/>
      <c r="E109" s="50" t="str">
        <f>IF(OD_gegevens!E112&lt;&gt;"",OD_gegevens!E112,"-")</f>
        <v>-</v>
      </c>
      <c r="F109" s="48"/>
      <c r="G109" s="48"/>
      <c r="H109" s="48"/>
      <c r="I109" s="48"/>
      <c r="J109" s="49"/>
      <c r="L109" s="17"/>
    </row>
    <row r="110" spans="3:12" ht="12.75" hidden="1" customHeight="1">
      <c r="C110" s="32"/>
      <c r="D110" s="16"/>
      <c r="E110" s="50" t="str">
        <f>IF(OD_gegevens!E113&lt;&gt;"",OD_gegevens!E113,"-")</f>
        <v>-</v>
      </c>
      <c r="F110" s="48"/>
      <c r="G110" s="48"/>
      <c r="H110" s="48"/>
      <c r="I110" s="48"/>
      <c r="J110" s="49"/>
      <c r="L110" s="17"/>
    </row>
    <row r="111" spans="3:12" ht="12.75" hidden="1" customHeight="1">
      <c r="C111" s="32"/>
      <c r="D111" s="16"/>
      <c r="E111" s="50" t="str">
        <f>IF(OD_gegevens!E114&lt;&gt;"",OD_gegevens!E114,"-")</f>
        <v>-</v>
      </c>
      <c r="F111" s="48"/>
      <c r="G111" s="48"/>
      <c r="H111" s="48"/>
      <c r="I111" s="48"/>
      <c r="J111" s="49"/>
      <c r="L111" s="17"/>
    </row>
    <row r="112" spans="3:12" ht="12.75" hidden="1" customHeight="1">
      <c r="C112" s="32"/>
      <c r="D112" s="16"/>
      <c r="E112" s="50" t="str">
        <f>IF(OD_gegevens!E115&lt;&gt;"",OD_gegevens!E115,"-")</f>
        <v>-</v>
      </c>
      <c r="F112" s="48"/>
      <c r="G112" s="48"/>
      <c r="H112" s="48"/>
      <c r="I112" s="48"/>
      <c r="J112" s="49"/>
      <c r="L112" s="17"/>
    </row>
    <row r="113" spans="3:12" ht="12.75" hidden="1" customHeight="1">
      <c r="C113" s="32"/>
      <c r="D113" s="16"/>
      <c r="E113" s="50" t="str">
        <f>IF(OD_gegevens!E116&lt;&gt;"",OD_gegevens!E116,"-")</f>
        <v>-</v>
      </c>
      <c r="F113" s="48"/>
      <c r="G113" s="48"/>
      <c r="H113" s="48"/>
      <c r="I113" s="48"/>
      <c r="J113" s="49"/>
      <c r="L113" s="17"/>
    </row>
    <row r="114" spans="3:12" ht="12.75" hidden="1" customHeight="1">
      <c r="C114" s="32"/>
      <c r="D114" s="16"/>
      <c r="E114" s="50" t="str">
        <f>IF(OD_gegevens!E117&lt;&gt;"",OD_gegevens!E117,"-")</f>
        <v>-</v>
      </c>
      <c r="F114" s="48"/>
      <c r="G114" s="48"/>
      <c r="H114" s="48"/>
      <c r="I114" s="48"/>
      <c r="J114" s="49"/>
      <c r="L114" s="17"/>
    </row>
    <row r="115" spans="3:12" ht="12.75" hidden="1" customHeight="1">
      <c r="C115" s="32"/>
      <c r="D115" s="16"/>
      <c r="E115" s="50" t="str">
        <f>IF(OD_gegevens!E118&lt;&gt;"",OD_gegevens!E118,"-")</f>
        <v>-</v>
      </c>
      <c r="F115" s="48"/>
      <c r="G115" s="48"/>
      <c r="H115" s="48"/>
      <c r="I115" s="48"/>
      <c r="J115" s="49"/>
      <c r="L115" s="17"/>
    </row>
    <row r="116" spans="3:12" ht="12.75" hidden="1" customHeight="1">
      <c r="C116" s="32"/>
      <c r="D116" s="16"/>
      <c r="E116" s="50" t="str">
        <f>IF(OD_gegevens!E119&lt;&gt;"",OD_gegevens!E119,"-")</f>
        <v>-</v>
      </c>
      <c r="F116" s="48"/>
      <c r="G116" s="48"/>
      <c r="H116" s="48"/>
      <c r="I116" s="48"/>
      <c r="J116" s="49"/>
      <c r="L116" s="17"/>
    </row>
    <row r="117" spans="3:12" ht="12.75" hidden="1" customHeight="1">
      <c r="C117" s="32"/>
      <c r="D117" s="16"/>
      <c r="E117" s="50" t="str">
        <f>IF(OD_gegevens!E120&lt;&gt;"",OD_gegevens!E120,"-")</f>
        <v>-</v>
      </c>
      <c r="F117" s="48"/>
      <c r="G117" s="48"/>
      <c r="H117" s="48"/>
      <c r="I117" s="48"/>
      <c r="J117" s="49"/>
      <c r="L117" s="17"/>
    </row>
    <row r="118" spans="3:12" ht="12.75" hidden="1" customHeight="1">
      <c r="C118" s="32"/>
      <c r="D118" s="16"/>
      <c r="E118" s="50" t="str">
        <f>IF(OD_gegevens!E121&lt;&gt;"",OD_gegevens!E121,"-")</f>
        <v>-</v>
      </c>
      <c r="F118" s="48"/>
      <c r="G118" s="48"/>
      <c r="H118" s="48"/>
      <c r="I118" s="48"/>
      <c r="J118" s="49"/>
      <c r="L118" s="17"/>
    </row>
    <row r="119" spans="3:12" ht="12.75" hidden="1" customHeight="1">
      <c r="C119" s="32"/>
      <c r="D119" s="16"/>
      <c r="E119" s="50" t="str">
        <f>IF(OD_gegevens!E122&lt;&gt;"",OD_gegevens!E122,"-")</f>
        <v>-</v>
      </c>
      <c r="F119" s="48"/>
      <c r="G119" s="48"/>
      <c r="H119" s="48"/>
      <c r="I119" s="48"/>
      <c r="J119" s="49"/>
      <c r="L119" s="17"/>
    </row>
    <row r="120" spans="3:12" ht="12.75" hidden="1" customHeight="1">
      <c r="C120" s="32"/>
      <c r="D120" s="16"/>
      <c r="E120" s="50" t="str">
        <f>IF(OD_gegevens!E123&lt;&gt;"",OD_gegevens!E123,"-")</f>
        <v>-</v>
      </c>
      <c r="F120" s="48"/>
      <c r="G120" s="48"/>
      <c r="H120" s="48"/>
      <c r="I120" s="48"/>
      <c r="J120" s="49"/>
      <c r="L120" s="17"/>
    </row>
    <row r="121" spans="3:12" ht="12.75" hidden="1" customHeight="1">
      <c r="C121" s="32"/>
      <c r="D121" s="16"/>
      <c r="E121" s="50" t="str">
        <f>IF(OD_gegevens!E124&lt;&gt;"",OD_gegevens!E124,"-")</f>
        <v>-</v>
      </c>
      <c r="F121" s="48"/>
      <c r="G121" s="48"/>
      <c r="H121" s="48"/>
      <c r="I121" s="48"/>
      <c r="J121" s="49"/>
      <c r="L121" s="17"/>
    </row>
    <row r="122" spans="3:12" ht="12.75" hidden="1" customHeight="1">
      <c r="C122" s="32"/>
      <c r="D122" s="16"/>
      <c r="E122" s="50" t="str">
        <f>IF(OD_gegevens!E125&lt;&gt;"",OD_gegevens!E125,"-")</f>
        <v>-</v>
      </c>
      <c r="F122" s="48"/>
      <c r="G122" s="48"/>
      <c r="H122" s="48"/>
      <c r="I122" s="48"/>
      <c r="J122" s="49"/>
      <c r="L122" s="17"/>
    </row>
    <row r="123" spans="3:12" ht="12.75" hidden="1" customHeight="1">
      <c r="C123" s="32"/>
      <c r="D123" s="16"/>
      <c r="E123" s="50" t="str">
        <f>IF(OD_gegevens!E126&lt;&gt;"",OD_gegevens!E126,"-")</f>
        <v>-</v>
      </c>
      <c r="F123" s="48"/>
      <c r="G123" s="48"/>
      <c r="H123" s="48"/>
      <c r="I123" s="48"/>
      <c r="J123" s="49"/>
      <c r="L123" s="17"/>
    </row>
    <row r="124" spans="3:12" ht="12.75" hidden="1" customHeight="1">
      <c r="C124" s="32"/>
      <c r="D124" s="16"/>
      <c r="E124" s="50" t="str">
        <f>IF(OD_gegevens!E127&lt;&gt;"",OD_gegevens!E127,"-")</f>
        <v>-</v>
      </c>
      <c r="F124" s="48"/>
      <c r="G124" s="48"/>
      <c r="H124" s="48"/>
      <c r="I124" s="48"/>
      <c r="J124" s="49"/>
      <c r="L124" s="17"/>
    </row>
    <row r="125" spans="3:12" ht="12.75" hidden="1" customHeight="1">
      <c r="C125" s="32"/>
      <c r="D125" s="16"/>
      <c r="E125" s="50" t="str">
        <f>IF(OD_gegevens!E128&lt;&gt;"",OD_gegevens!E128,"-")</f>
        <v>-</v>
      </c>
      <c r="F125" s="48"/>
      <c r="G125" s="48"/>
      <c r="H125" s="48"/>
      <c r="I125" s="48"/>
      <c r="J125" s="49"/>
      <c r="L125" s="17"/>
    </row>
    <row r="126" spans="3:12" ht="12.75" hidden="1" customHeight="1">
      <c r="C126" s="32"/>
      <c r="D126" s="16"/>
      <c r="E126" s="50" t="str">
        <f>IF(OD_gegevens!E129&lt;&gt;"",OD_gegevens!E129,"-")</f>
        <v>-</v>
      </c>
      <c r="F126" s="48"/>
      <c r="G126" s="48"/>
      <c r="H126" s="48"/>
      <c r="I126" s="48"/>
      <c r="J126" s="49"/>
      <c r="L126" s="17"/>
    </row>
    <row r="127" spans="3:12" ht="12.75" hidden="1" customHeight="1">
      <c r="C127" s="32"/>
      <c r="D127" s="16"/>
      <c r="E127" s="50" t="str">
        <f>IF(OD_gegevens!E130&lt;&gt;"",OD_gegevens!E130,"-")</f>
        <v>-</v>
      </c>
      <c r="F127" s="48"/>
      <c r="G127" s="48"/>
      <c r="H127" s="48"/>
      <c r="I127" s="48"/>
      <c r="J127" s="49"/>
      <c r="L127" s="17"/>
    </row>
    <row r="128" spans="3:12" ht="12.75" hidden="1" customHeight="1">
      <c r="C128" s="32"/>
      <c r="D128" s="16"/>
      <c r="E128" s="50" t="str">
        <f>IF(OD_gegevens!E131&lt;&gt;"",OD_gegevens!E131,"-")</f>
        <v>-</v>
      </c>
      <c r="F128" s="48"/>
      <c r="G128" s="48"/>
      <c r="H128" s="48"/>
      <c r="I128" s="48"/>
      <c r="J128" s="49"/>
      <c r="L128" s="17"/>
    </row>
    <row r="129" spans="3:12" ht="12.75" hidden="1" customHeight="1">
      <c r="C129" s="32"/>
      <c r="D129" s="16"/>
      <c r="E129" s="50" t="str">
        <f>IF(OD_gegevens!E132&lt;&gt;"",OD_gegevens!E132,"-")</f>
        <v>-</v>
      </c>
      <c r="F129" s="48"/>
      <c r="G129" s="48"/>
      <c r="H129" s="48"/>
      <c r="I129" s="48"/>
      <c r="J129" s="49"/>
      <c r="L129" s="17"/>
    </row>
    <row r="130" spans="3:12" ht="12.75" hidden="1" customHeight="1">
      <c r="C130" s="32"/>
      <c r="D130" s="16"/>
      <c r="E130" s="50" t="str">
        <f>IF(OD_gegevens!E133&lt;&gt;"",OD_gegevens!E133,"-")</f>
        <v>-</v>
      </c>
      <c r="F130" s="48"/>
      <c r="G130" s="48"/>
      <c r="H130" s="48"/>
      <c r="I130" s="48"/>
      <c r="J130" s="49"/>
      <c r="L130" s="17"/>
    </row>
    <row r="131" spans="3:12" ht="12.75" hidden="1" customHeight="1">
      <c r="C131" s="32"/>
      <c r="D131" s="16"/>
      <c r="E131" s="50" t="str">
        <f>IF(OD_gegevens!E134&lt;&gt;"",OD_gegevens!E134,"-")</f>
        <v>-</v>
      </c>
      <c r="F131" s="48"/>
      <c r="G131" s="48"/>
      <c r="H131" s="48"/>
      <c r="I131" s="48"/>
      <c r="J131" s="49"/>
      <c r="L131" s="17"/>
    </row>
    <row r="132" spans="3:12" ht="12.75" hidden="1" customHeight="1">
      <c r="C132" s="32"/>
      <c r="D132" s="16"/>
      <c r="E132" s="50" t="str">
        <f>IF(OD_gegevens!E135&lt;&gt;"",OD_gegevens!E135,"-")</f>
        <v>-</v>
      </c>
      <c r="F132" s="48"/>
      <c r="G132" s="48"/>
      <c r="H132" s="48"/>
      <c r="I132" s="48"/>
      <c r="J132" s="49"/>
      <c r="L132" s="17"/>
    </row>
    <row r="133" spans="3:12" ht="12.75" hidden="1" customHeight="1">
      <c r="C133" s="32"/>
      <c r="D133" s="16"/>
      <c r="E133" s="50" t="str">
        <f>IF(OD_gegevens!E136&lt;&gt;"",OD_gegevens!E136,"-")</f>
        <v>-</v>
      </c>
      <c r="F133" s="48"/>
      <c r="G133" s="48"/>
      <c r="H133" s="48"/>
      <c r="I133" s="48"/>
      <c r="J133" s="49"/>
      <c r="L133" s="17"/>
    </row>
    <row r="134" spans="3:12" ht="12.75" hidden="1" customHeight="1">
      <c r="C134" s="32"/>
      <c r="D134" s="16"/>
      <c r="E134" s="50" t="str">
        <f>IF(OD_gegevens!E137&lt;&gt;"",OD_gegevens!E137,"-")</f>
        <v>-</v>
      </c>
      <c r="F134" s="48"/>
      <c r="G134" s="48"/>
      <c r="H134" s="48"/>
      <c r="I134" s="48"/>
      <c r="J134" s="49"/>
      <c r="L134" s="17"/>
    </row>
    <row r="135" spans="3:12" ht="12.75" hidden="1" customHeight="1">
      <c r="C135" s="32"/>
      <c r="D135" s="16"/>
      <c r="E135" s="50" t="str">
        <f>IF(OD_gegevens!E138&lt;&gt;"",OD_gegevens!E138,"-")</f>
        <v>-</v>
      </c>
      <c r="F135" s="48"/>
      <c r="G135" s="48"/>
      <c r="H135" s="48"/>
      <c r="I135" s="48"/>
      <c r="J135" s="49"/>
      <c r="L135" s="17"/>
    </row>
    <row r="136" spans="3:12" ht="12.75" hidden="1" customHeight="1">
      <c r="C136" s="32"/>
      <c r="D136" s="16"/>
      <c r="E136" s="50" t="str">
        <f>IF(OD_gegevens!E139&lt;&gt;"",OD_gegevens!E139,"-")</f>
        <v>-</v>
      </c>
      <c r="F136" s="48"/>
      <c r="G136" s="48"/>
      <c r="H136" s="48"/>
      <c r="I136" s="48"/>
      <c r="J136" s="49"/>
      <c r="L136" s="17"/>
    </row>
    <row r="137" spans="3:12" ht="12.75" hidden="1" customHeight="1">
      <c r="C137" s="32"/>
      <c r="D137" s="16"/>
      <c r="E137" s="50" t="str">
        <f>IF(OD_gegevens!E140&lt;&gt;"",OD_gegevens!E140,"-")</f>
        <v>-</v>
      </c>
      <c r="F137" s="48"/>
      <c r="G137" s="48"/>
      <c r="H137" s="48"/>
      <c r="I137" s="48"/>
      <c r="J137" s="49"/>
      <c r="L137" s="17"/>
    </row>
    <row r="138" spans="3:12" ht="12.75" hidden="1" customHeight="1">
      <c r="C138" s="32"/>
      <c r="D138" s="16"/>
      <c r="E138" s="50" t="str">
        <f>IF(OD_gegevens!E141&lt;&gt;"",OD_gegevens!E141,"-")</f>
        <v>-</v>
      </c>
      <c r="F138" s="48"/>
      <c r="G138" s="48"/>
      <c r="H138" s="48"/>
      <c r="I138" s="48"/>
      <c r="J138" s="49"/>
      <c r="L138" s="17"/>
    </row>
    <row r="139" spans="3:12" ht="12.75" hidden="1" customHeight="1">
      <c r="C139" s="32"/>
      <c r="D139" s="16"/>
      <c r="E139" s="50" t="str">
        <f>IF(OD_gegevens!E142&lt;&gt;"",OD_gegevens!E142,"-")</f>
        <v>-</v>
      </c>
      <c r="F139" s="48"/>
      <c r="G139" s="48"/>
      <c r="H139" s="48"/>
      <c r="I139" s="48"/>
      <c r="J139" s="49"/>
      <c r="L139" s="17"/>
    </row>
    <row r="140" spans="3:12" ht="12.75" hidden="1" customHeight="1">
      <c r="C140" s="32"/>
      <c r="D140" s="16"/>
      <c r="E140" s="50" t="str">
        <f>IF(OD_gegevens!E143&lt;&gt;"",OD_gegevens!E143,"-")</f>
        <v>-</v>
      </c>
      <c r="F140" s="48"/>
      <c r="G140" s="48"/>
      <c r="H140" s="48"/>
      <c r="I140" s="48"/>
      <c r="J140" s="49"/>
      <c r="L140" s="17"/>
    </row>
    <row r="141" spans="3:12" ht="12.75" hidden="1" customHeight="1">
      <c r="C141" s="32"/>
      <c r="D141" s="16"/>
      <c r="E141" s="50" t="str">
        <f>IF(OD_gegevens!E144&lt;&gt;"",OD_gegevens!E144,"-")</f>
        <v>-</v>
      </c>
      <c r="F141" s="48"/>
      <c r="G141" s="48"/>
      <c r="H141" s="48"/>
      <c r="I141" s="48"/>
      <c r="J141" s="49"/>
      <c r="L141" s="17"/>
    </row>
    <row r="142" spans="3:12" ht="12.75" hidden="1" customHeight="1">
      <c r="C142" s="32"/>
      <c r="D142" s="16"/>
      <c r="E142" s="50" t="str">
        <f>IF(OD_gegevens!E145&lt;&gt;"",OD_gegevens!E145,"-")</f>
        <v>-</v>
      </c>
      <c r="F142" s="48"/>
      <c r="G142" s="48"/>
      <c r="H142" s="48"/>
      <c r="I142" s="48"/>
      <c r="J142" s="49"/>
      <c r="L142" s="17"/>
    </row>
    <row r="143" spans="3:12" ht="12.75" hidden="1" customHeight="1">
      <c r="C143" s="32"/>
      <c r="D143" s="16"/>
      <c r="E143" s="50" t="str">
        <f>IF(OD_gegevens!E146&lt;&gt;"",OD_gegevens!E146,"-")</f>
        <v>-</v>
      </c>
      <c r="F143" s="48"/>
      <c r="G143" s="48"/>
      <c r="H143" s="48"/>
      <c r="I143" s="48"/>
      <c r="J143" s="49"/>
      <c r="L143" s="17"/>
    </row>
    <row r="144" spans="3:12" ht="12.75" hidden="1" customHeight="1">
      <c r="C144" s="32"/>
      <c r="D144" s="16"/>
      <c r="E144" s="50" t="str">
        <f>IF(OD_gegevens!E147&lt;&gt;"",OD_gegevens!E147,"-")</f>
        <v>-</v>
      </c>
      <c r="F144" s="48"/>
      <c r="G144" s="48"/>
      <c r="H144" s="48"/>
      <c r="I144" s="48"/>
      <c r="J144" s="49"/>
      <c r="L144" s="17"/>
    </row>
    <row r="145" spans="3:12" ht="12.75" hidden="1" customHeight="1">
      <c r="C145" s="32"/>
      <c r="D145" s="16"/>
      <c r="E145" s="50" t="str">
        <f>IF(OD_gegevens!E148&lt;&gt;"",OD_gegevens!E148,"-")</f>
        <v>-</v>
      </c>
      <c r="F145" s="48"/>
      <c r="G145" s="48"/>
      <c r="H145" s="48"/>
      <c r="I145" s="48"/>
      <c r="J145" s="49"/>
      <c r="L145" s="17"/>
    </row>
    <row r="146" spans="3:12" ht="12.75" hidden="1" customHeight="1">
      <c r="C146" s="32"/>
      <c r="D146" s="16"/>
      <c r="E146" s="50" t="str">
        <f>IF(OD_gegevens!E149&lt;&gt;"",OD_gegevens!E149,"-")</f>
        <v>-</v>
      </c>
      <c r="F146" s="48"/>
      <c r="G146" s="48"/>
      <c r="H146" s="48"/>
      <c r="I146" s="48"/>
      <c r="J146" s="49"/>
      <c r="L146" s="17"/>
    </row>
    <row r="147" spans="3:12" ht="12.75" hidden="1" customHeight="1">
      <c r="C147" s="32"/>
      <c r="D147" s="16"/>
      <c r="E147" s="50" t="str">
        <f>IF(OD_gegevens!E150&lt;&gt;"",OD_gegevens!E150,"-")</f>
        <v>-</v>
      </c>
      <c r="F147" s="48"/>
      <c r="G147" s="48"/>
      <c r="H147" s="48"/>
      <c r="I147" s="48"/>
      <c r="J147" s="49"/>
      <c r="L147" s="17"/>
    </row>
    <row r="148" spans="3:12" ht="12.75" hidden="1" customHeight="1">
      <c r="C148" s="32"/>
      <c r="D148" s="16"/>
      <c r="E148" s="50" t="str">
        <f>IF(OD_gegevens!E151&lt;&gt;"",OD_gegevens!E151,"-")</f>
        <v>-</v>
      </c>
      <c r="F148" s="48"/>
      <c r="G148" s="48"/>
      <c r="H148" s="48"/>
      <c r="I148" s="48"/>
      <c r="J148" s="49"/>
      <c r="L148" s="17"/>
    </row>
    <row r="149" spans="3:12" ht="12.75" hidden="1" customHeight="1">
      <c r="C149" s="32"/>
      <c r="D149" s="16"/>
      <c r="E149" s="50" t="str">
        <f>IF(OD_gegevens!E152&lt;&gt;"",OD_gegevens!E152,"-")</f>
        <v>-</v>
      </c>
      <c r="F149" s="48"/>
      <c r="G149" s="48"/>
      <c r="H149" s="48"/>
      <c r="I149" s="48"/>
      <c r="J149" s="49"/>
      <c r="L149" s="17"/>
    </row>
    <row r="150" spans="3:12" ht="12.75" hidden="1" customHeight="1">
      <c r="C150" s="32"/>
      <c r="D150" s="16"/>
      <c r="E150" s="50" t="str">
        <f>IF(OD_gegevens!E153&lt;&gt;"",OD_gegevens!E153,"-")</f>
        <v>-</v>
      </c>
      <c r="F150" s="48"/>
      <c r="G150" s="48"/>
      <c r="H150" s="48"/>
      <c r="I150" s="48"/>
      <c r="J150" s="49"/>
      <c r="L150" s="17"/>
    </row>
    <row r="151" spans="3:12" ht="12.75" hidden="1" customHeight="1">
      <c r="C151" s="32"/>
      <c r="D151" s="16"/>
      <c r="E151" s="50" t="str">
        <f>IF(OD_gegevens!E154&lt;&gt;"",OD_gegevens!E154,"-")</f>
        <v>-</v>
      </c>
      <c r="F151" s="48"/>
      <c r="G151" s="48"/>
      <c r="H151" s="48"/>
      <c r="I151" s="48"/>
      <c r="J151" s="49"/>
      <c r="L151" s="17"/>
    </row>
    <row r="152" spans="3:12" ht="12.75" hidden="1" customHeight="1">
      <c r="C152" s="32"/>
      <c r="D152" s="16"/>
      <c r="E152" s="50" t="str">
        <f>IF(OD_gegevens!E155&lt;&gt;"",OD_gegevens!E155,"-")</f>
        <v>-</v>
      </c>
      <c r="F152" s="48"/>
      <c r="G152" s="48"/>
      <c r="H152" s="48"/>
      <c r="I152" s="48"/>
      <c r="J152" s="49"/>
      <c r="L152" s="17"/>
    </row>
    <row r="153" spans="3:12" ht="12.75" hidden="1" customHeight="1">
      <c r="C153" s="32"/>
      <c r="D153" s="16"/>
      <c r="E153" s="50" t="str">
        <f>IF(OD_gegevens!E156&lt;&gt;"",OD_gegevens!E156,"-")</f>
        <v>-</v>
      </c>
      <c r="F153" s="48"/>
      <c r="G153" s="48"/>
      <c r="H153" s="48"/>
      <c r="I153" s="48"/>
      <c r="J153" s="49"/>
      <c r="L153" s="17"/>
    </row>
    <row r="154" spans="3:12" ht="12.75" hidden="1" customHeight="1">
      <c r="C154" s="32"/>
      <c r="D154" s="16"/>
      <c r="E154" s="50" t="str">
        <f>IF(OD_gegevens!E157&lt;&gt;"",OD_gegevens!E157,"-")</f>
        <v>-</v>
      </c>
      <c r="F154" s="48"/>
      <c r="G154" s="48"/>
      <c r="H154" s="48"/>
      <c r="I154" s="48"/>
      <c r="J154" s="49"/>
      <c r="L154" s="17"/>
    </row>
    <row r="155" spans="3:12" ht="12.75" hidden="1" customHeight="1">
      <c r="C155" s="32"/>
      <c r="D155" s="16"/>
      <c r="E155" s="50" t="str">
        <f>IF(OD_gegevens!E158&lt;&gt;"",OD_gegevens!E158,"-")</f>
        <v>-</v>
      </c>
      <c r="F155" s="48"/>
      <c r="G155" s="48"/>
      <c r="H155" s="48"/>
      <c r="I155" s="48"/>
      <c r="J155" s="49"/>
      <c r="L155" s="17"/>
    </row>
    <row r="156" spans="3:12" ht="12.75" hidden="1" customHeight="1">
      <c r="C156" s="32"/>
      <c r="D156" s="16"/>
      <c r="E156" s="50" t="str">
        <f>IF(OD_gegevens!E159&lt;&gt;"",OD_gegevens!E159,"-")</f>
        <v>-</v>
      </c>
      <c r="F156" s="48"/>
      <c r="G156" s="48"/>
      <c r="H156" s="48"/>
      <c r="I156" s="48"/>
      <c r="J156" s="49"/>
      <c r="L156" s="17"/>
    </row>
    <row r="157" spans="3:12" ht="12.75" hidden="1" customHeight="1">
      <c r="C157" s="32"/>
      <c r="D157" s="16"/>
      <c r="E157" s="50" t="str">
        <f>IF(OD_gegevens!E160&lt;&gt;"",OD_gegevens!E160,"-")</f>
        <v>-</v>
      </c>
      <c r="F157" s="48"/>
      <c r="G157" s="48"/>
      <c r="H157" s="48"/>
      <c r="I157" s="48"/>
      <c r="J157" s="49"/>
      <c r="L157" s="17"/>
    </row>
    <row r="158" spans="3:12" ht="12.75" hidden="1" customHeight="1">
      <c r="C158" s="32"/>
      <c r="D158" s="16"/>
      <c r="E158" s="50" t="str">
        <f>IF(OD_gegevens!E161&lt;&gt;"",OD_gegevens!E161,"-")</f>
        <v>-</v>
      </c>
      <c r="F158" s="48"/>
      <c r="G158" s="48"/>
      <c r="H158" s="48"/>
      <c r="I158" s="48"/>
      <c r="J158" s="49"/>
      <c r="L158" s="17"/>
    </row>
    <row r="159" spans="3:12" ht="12.75" hidden="1" customHeight="1">
      <c r="C159" s="32"/>
      <c r="D159" s="16"/>
      <c r="E159" s="50" t="str">
        <f>IF(OD_gegevens!E162&lt;&gt;"",OD_gegevens!E162,"-")</f>
        <v>-</v>
      </c>
      <c r="F159" s="48"/>
      <c r="G159" s="48"/>
      <c r="H159" s="48"/>
      <c r="I159" s="48"/>
      <c r="J159" s="49"/>
      <c r="L159" s="17"/>
    </row>
    <row r="160" spans="3:12" ht="12.75" hidden="1" customHeight="1">
      <c r="C160" s="32"/>
      <c r="D160" s="16"/>
      <c r="E160" s="50" t="str">
        <f>IF(OD_gegevens!E163&lt;&gt;"",OD_gegevens!E163,"-")</f>
        <v>-</v>
      </c>
      <c r="F160" s="48"/>
      <c r="G160" s="48"/>
      <c r="H160" s="48"/>
      <c r="I160" s="48"/>
      <c r="J160" s="49"/>
      <c r="L160" s="17"/>
    </row>
    <row r="161" spans="3:12" ht="12.75" hidden="1" customHeight="1">
      <c r="C161" s="32"/>
      <c r="D161" s="16"/>
      <c r="E161" s="50" t="str">
        <f>IF(OD_gegevens!E164&lt;&gt;"",OD_gegevens!E164,"-")</f>
        <v>-</v>
      </c>
      <c r="F161" s="48"/>
      <c r="G161" s="48"/>
      <c r="H161" s="48"/>
      <c r="I161" s="48"/>
      <c r="J161" s="49"/>
      <c r="L161" s="17"/>
    </row>
    <row r="162" spans="3:12" ht="12.75" hidden="1" customHeight="1">
      <c r="C162" s="32"/>
      <c r="D162" s="16"/>
      <c r="E162" s="50" t="str">
        <f>IF(OD_gegevens!E165&lt;&gt;"",OD_gegevens!E165,"-")</f>
        <v>-</v>
      </c>
      <c r="F162" s="48"/>
      <c r="G162" s="48"/>
      <c r="H162" s="48"/>
      <c r="I162" s="48"/>
      <c r="J162" s="49"/>
      <c r="L162" s="17"/>
    </row>
    <row r="163" spans="3:12" ht="12.75" hidden="1" customHeight="1">
      <c r="C163" s="32"/>
      <c r="D163" s="16"/>
      <c r="E163" s="50" t="str">
        <f>IF(OD_gegevens!E166&lt;&gt;"",OD_gegevens!E166,"-")</f>
        <v>-</v>
      </c>
      <c r="F163" s="48"/>
      <c r="G163" s="48"/>
      <c r="H163" s="48"/>
      <c r="I163" s="48"/>
      <c r="J163" s="49"/>
      <c r="L163" s="17"/>
    </row>
    <row r="164" spans="3:12" ht="12.75" hidden="1" customHeight="1">
      <c r="C164" s="32"/>
      <c r="D164" s="16"/>
      <c r="E164" s="50" t="str">
        <f>IF(OD_gegevens!E167&lt;&gt;"",OD_gegevens!E167,"-")</f>
        <v>-</v>
      </c>
      <c r="F164" s="48"/>
      <c r="G164" s="48"/>
      <c r="H164" s="48"/>
      <c r="I164" s="48"/>
      <c r="J164" s="49"/>
      <c r="L164" s="17"/>
    </row>
    <row r="165" spans="3:12" ht="12.75" hidden="1" customHeight="1">
      <c r="C165" s="32"/>
      <c r="D165" s="16"/>
      <c r="E165" s="50" t="str">
        <f>IF(OD_gegevens!E168&lt;&gt;"",OD_gegevens!E168,"-")</f>
        <v>-</v>
      </c>
      <c r="F165" s="48"/>
      <c r="G165" s="48"/>
      <c r="H165" s="48"/>
      <c r="I165" s="48"/>
      <c r="J165" s="49"/>
      <c r="L165" s="17"/>
    </row>
    <row r="166" spans="3:12" ht="12.75" hidden="1" customHeight="1">
      <c r="C166" s="32"/>
      <c r="D166" s="16"/>
      <c r="E166" s="50" t="str">
        <f>IF(OD_gegevens!E169&lt;&gt;"",OD_gegevens!E169,"-")</f>
        <v>-</v>
      </c>
      <c r="F166" s="48"/>
      <c r="G166" s="48"/>
      <c r="H166" s="48"/>
      <c r="I166" s="48"/>
      <c r="J166" s="49"/>
      <c r="L166" s="17"/>
    </row>
    <row r="167" spans="3:12" ht="12.75" hidden="1" customHeight="1">
      <c r="C167" s="32"/>
      <c r="D167" s="16"/>
      <c r="E167" s="50" t="str">
        <f>IF(OD_gegevens!E170&lt;&gt;"",OD_gegevens!E170,"-")</f>
        <v>-</v>
      </c>
      <c r="F167" s="48"/>
      <c r="G167" s="48"/>
      <c r="H167" s="48"/>
      <c r="I167" s="48"/>
      <c r="J167" s="49"/>
      <c r="L167" s="17"/>
    </row>
    <row r="168" spans="3:12" ht="12.75" hidden="1" customHeight="1">
      <c r="C168" s="32"/>
      <c r="D168" s="16"/>
      <c r="E168" s="50" t="str">
        <f>IF(OD_gegevens!E171&lt;&gt;"",OD_gegevens!E171,"-")</f>
        <v>-</v>
      </c>
      <c r="F168" s="48"/>
      <c r="G168" s="48"/>
      <c r="H168" s="48"/>
      <c r="I168" s="48"/>
      <c r="J168" s="49"/>
      <c r="L168" s="17"/>
    </row>
    <row r="169" spans="3:12" ht="12.75" hidden="1" customHeight="1">
      <c r="C169" s="32"/>
      <c r="D169" s="16"/>
      <c r="E169" s="50" t="str">
        <f>IF(OD_gegevens!E172&lt;&gt;"",OD_gegevens!E172,"-")</f>
        <v>-</v>
      </c>
      <c r="F169" s="48"/>
      <c r="G169" s="48"/>
      <c r="H169" s="48"/>
      <c r="I169" s="48"/>
      <c r="J169" s="49"/>
      <c r="L169" s="17"/>
    </row>
    <row r="170" spans="3:12" ht="12.75" hidden="1" customHeight="1">
      <c r="C170" s="32"/>
      <c r="D170" s="16"/>
      <c r="E170" s="50" t="str">
        <f>IF(OD_gegevens!E173&lt;&gt;"",OD_gegevens!E173,"-")</f>
        <v>-</v>
      </c>
      <c r="F170" s="48"/>
      <c r="G170" s="48"/>
      <c r="H170" s="48"/>
      <c r="I170" s="48"/>
      <c r="J170" s="49"/>
      <c r="L170" s="17"/>
    </row>
    <row r="171" spans="3:12" ht="12.75" hidden="1" customHeight="1">
      <c r="C171" s="32"/>
      <c r="D171" s="16"/>
      <c r="E171" s="50" t="str">
        <f>IF(OD_gegevens!E174&lt;&gt;"",OD_gegevens!E174,"-")</f>
        <v>-</v>
      </c>
      <c r="F171" s="48"/>
      <c r="G171" s="48"/>
      <c r="H171" s="48"/>
      <c r="I171" s="48"/>
      <c r="J171" s="49"/>
      <c r="L171" s="17"/>
    </row>
    <row r="172" spans="3:12" ht="12.75" hidden="1" customHeight="1">
      <c r="C172" s="32"/>
      <c r="D172" s="16"/>
      <c r="E172" s="50" t="str">
        <f>IF(OD_gegevens!E175&lt;&gt;"",OD_gegevens!E175,"-")</f>
        <v>-</v>
      </c>
      <c r="F172" s="48"/>
      <c r="G172" s="48"/>
      <c r="H172" s="48"/>
      <c r="I172" s="48"/>
      <c r="J172" s="49"/>
      <c r="L172" s="17"/>
    </row>
    <row r="173" spans="3:12" ht="12.75" hidden="1" customHeight="1">
      <c r="C173" s="32"/>
      <c r="D173" s="16"/>
      <c r="E173" s="50" t="str">
        <f>IF(OD_gegevens!E176&lt;&gt;"",OD_gegevens!E176,"-")</f>
        <v>-</v>
      </c>
      <c r="F173" s="48"/>
      <c r="G173" s="48"/>
      <c r="H173" s="48"/>
      <c r="I173" s="48"/>
      <c r="J173" s="49"/>
      <c r="L173" s="17"/>
    </row>
    <row r="174" spans="3:12" ht="12.75" hidden="1" customHeight="1">
      <c r="C174" s="32"/>
      <c r="D174" s="16"/>
      <c r="E174" s="50" t="str">
        <f>IF(OD_gegevens!E177&lt;&gt;"",OD_gegevens!E177,"-")</f>
        <v>-</v>
      </c>
      <c r="F174" s="48"/>
      <c r="G174" s="48"/>
      <c r="H174" s="48"/>
      <c r="I174" s="48"/>
      <c r="J174" s="49"/>
      <c r="L174" s="17"/>
    </row>
    <row r="175" spans="3:12" ht="12.75" hidden="1" customHeight="1">
      <c r="C175" s="32"/>
      <c r="D175" s="16"/>
      <c r="E175" s="50" t="str">
        <f>IF(OD_gegevens!E178&lt;&gt;"",OD_gegevens!E178,"-")</f>
        <v>-</v>
      </c>
      <c r="F175" s="48"/>
      <c r="G175" s="48"/>
      <c r="H175" s="48"/>
      <c r="I175" s="48"/>
      <c r="J175" s="49"/>
      <c r="L175" s="17"/>
    </row>
    <row r="176" spans="3:12" ht="12.75" hidden="1" customHeight="1">
      <c r="C176" s="32"/>
      <c r="D176" s="16"/>
      <c r="E176" s="50" t="str">
        <f>IF(OD_gegevens!E179&lt;&gt;"",OD_gegevens!E179,"-")</f>
        <v>-</v>
      </c>
      <c r="F176" s="48"/>
      <c r="G176" s="48"/>
      <c r="H176" s="48"/>
      <c r="I176" s="48"/>
      <c r="J176" s="49"/>
      <c r="L176" s="17"/>
    </row>
    <row r="177" spans="3:12" ht="12.75" hidden="1" customHeight="1">
      <c r="C177" s="32"/>
      <c r="D177" s="16"/>
      <c r="E177" s="50" t="str">
        <f>IF(OD_gegevens!E180&lt;&gt;"",OD_gegevens!E180,"-")</f>
        <v>-</v>
      </c>
      <c r="F177" s="48"/>
      <c r="G177" s="48"/>
      <c r="H177" s="48"/>
      <c r="I177" s="48"/>
      <c r="J177" s="49"/>
      <c r="L177" s="17"/>
    </row>
    <row r="178" spans="3:12" ht="12.75" hidden="1" customHeight="1">
      <c r="C178" s="32"/>
      <c r="D178" s="16"/>
      <c r="E178" s="50" t="str">
        <f>IF(OD_gegevens!E181&lt;&gt;"",OD_gegevens!E181,"-")</f>
        <v>-</v>
      </c>
      <c r="F178" s="48"/>
      <c r="G178" s="48"/>
      <c r="H178" s="48"/>
      <c r="I178" s="48"/>
      <c r="J178" s="49"/>
      <c r="L178" s="17"/>
    </row>
    <row r="179" spans="3:12" ht="12.75" hidden="1" customHeight="1">
      <c r="C179" s="32"/>
      <c r="D179" s="16"/>
      <c r="E179" s="50" t="str">
        <f>IF(OD_gegevens!E182&lt;&gt;"",OD_gegevens!E182,"-")</f>
        <v>-</v>
      </c>
      <c r="F179" s="48"/>
      <c r="G179" s="48"/>
      <c r="H179" s="48"/>
      <c r="I179" s="48"/>
      <c r="J179" s="49"/>
      <c r="L179" s="17"/>
    </row>
    <row r="180" spans="3:12" ht="12.75" hidden="1" customHeight="1">
      <c r="C180" s="32"/>
      <c r="D180" s="16"/>
      <c r="E180" s="50" t="str">
        <f>IF(OD_gegevens!E183&lt;&gt;"",OD_gegevens!E183,"-")</f>
        <v>-</v>
      </c>
      <c r="F180" s="48"/>
      <c r="G180" s="48"/>
      <c r="H180" s="48"/>
      <c r="I180" s="48"/>
      <c r="J180" s="49"/>
      <c r="L180" s="17"/>
    </row>
    <row r="181" spans="3:12" ht="12.75" hidden="1" customHeight="1">
      <c r="C181" s="32"/>
      <c r="D181" s="16"/>
      <c r="E181" s="50" t="str">
        <f>IF(OD_gegevens!E184&lt;&gt;"",OD_gegevens!E184,"-")</f>
        <v>-</v>
      </c>
      <c r="F181" s="48"/>
      <c r="G181" s="48"/>
      <c r="H181" s="48"/>
      <c r="I181" s="48"/>
      <c r="J181" s="49"/>
      <c r="L181" s="17"/>
    </row>
    <row r="182" spans="3:12" ht="12.75" hidden="1" customHeight="1">
      <c r="C182" s="32"/>
      <c r="D182" s="16"/>
      <c r="E182" s="50" t="str">
        <f>IF(OD_gegevens!E185&lt;&gt;"",OD_gegevens!E185,"-")</f>
        <v>-</v>
      </c>
      <c r="F182" s="48"/>
      <c r="G182" s="48"/>
      <c r="H182" s="48"/>
      <c r="I182" s="48"/>
      <c r="J182" s="49"/>
      <c r="L182" s="17"/>
    </row>
    <row r="183" spans="3:12" ht="12.75" hidden="1" customHeight="1">
      <c r="C183" s="32"/>
      <c r="D183" s="16"/>
      <c r="E183" s="50" t="str">
        <f>IF(OD_gegevens!E186&lt;&gt;"",OD_gegevens!E186,"-")</f>
        <v>-</v>
      </c>
      <c r="F183" s="48"/>
      <c r="G183" s="48"/>
      <c r="H183" s="48"/>
      <c r="I183" s="48"/>
      <c r="J183" s="49"/>
      <c r="L183" s="17"/>
    </row>
    <row r="184" spans="3:12" ht="12.75" hidden="1" customHeight="1">
      <c r="C184" s="32"/>
      <c r="D184" s="16"/>
      <c r="E184" s="50" t="str">
        <f>IF(OD_gegevens!E187&lt;&gt;"",OD_gegevens!E187,"-")</f>
        <v>-</v>
      </c>
      <c r="F184" s="48"/>
      <c r="G184" s="48"/>
      <c r="H184" s="48"/>
      <c r="I184" s="48"/>
      <c r="J184" s="49"/>
      <c r="L184" s="17"/>
    </row>
    <row r="185" spans="3:12" ht="12.75" hidden="1" customHeight="1">
      <c r="C185" s="32"/>
      <c r="D185" s="16"/>
      <c r="E185" s="50" t="str">
        <f>IF(OD_gegevens!E188&lt;&gt;"",OD_gegevens!E188,"-")</f>
        <v>-</v>
      </c>
      <c r="F185" s="48"/>
      <c r="G185" s="48"/>
      <c r="H185" s="48"/>
      <c r="I185" s="48"/>
      <c r="J185" s="49"/>
      <c r="L185" s="17"/>
    </row>
    <row r="186" spans="3:12" ht="12.75" hidden="1" customHeight="1">
      <c r="C186" s="32"/>
      <c r="D186" s="16"/>
      <c r="E186" s="50" t="str">
        <f>IF(OD_gegevens!E189&lt;&gt;"",OD_gegevens!E189,"-")</f>
        <v>-</v>
      </c>
      <c r="F186" s="48"/>
      <c r="G186" s="48"/>
      <c r="H186" s="48"/>
      <c r="I186" s="48"/>
      <c r="J186" s="49"/>
      <c r="L186" s="17"/>
    </row>
    <row r="187" spans="3:12" ht="12.75" hidden="1" customHeight="1">
      <c r="C187" s="32"/>
      <c r="D187" s="16"/>
      <c r="E187" s="50" t="str">
        <f>IF(OD_gegevens!E190&lt;&gt;"",OD_gegevens!E190,"-")</f>
        <v>-</v>
      </c>
      <c r="F187" s="48"/>
      <c r="G187" s="48"/>
      <c r="H187" s="48"/>
      <c r="I187" s="48"/>
      <c r="J187" s="49"/>
      <c r="L187" s="17"/>
    </row>
    <row r="188" spans="3:12" ht="12.75" hidden="1" customHeight="1">
      <c r="C188" s="32"/>
      <c r="D188" s="16"/>
      <c r="E188" s="50" t="str">
        <f>IF(OD_gegevens!E191&lt;&gt;"",OD_gegevens!E191,"-")</f>
        <v>-</v>
      </c>
      <c r="F188" s="48"/>
      <c r="G188" s="48"/>
      <c r="H188" s="48"/>
      <c r="I188" s="48"/>
      <c r="J188" s="49"/>
      <c r="L188" s="17"/>
    </row>
    <row r="189" spans="3:12" ht="12.75" hidden="1" customHeight="1">
      <c r="C189" s="32"/>
      <c r="D189" s="16"/>
      <c r="E189" s="50" t="str">
        <f>IF(OD_gegevens!E192&lt;&gt;"",OD_gegevens!E192,"-")</f>
        <v>-</v>
      </c>
      <c r="F189" s="48"/>
      <c r="G189" s="48"/>
      <c r="H189" s="48"/>
      <c r="I189" s="48"/>
      <c r="J189" s="49"/>
      <c r="L189" s="17"/>
    </row>
    <row r="190" spans="3:12" ht="12.75" hidden="1" customHeight="1">
      <c r="C190" s="32"/>
      <c r="D190" s="16"/>
      <c r="E190" s="50" t="str">
        <f>IF(OD_gegevens!E193&lt;&gt;"",OD_gegevens!E193,"-")</f>
        <v>-</v>
      </c>
      <c r="F190" s="48"/>
      <c r="G190" s="48"/>
      <c r="H190" s="48"/>
      <c r="I190" s="48"/>
      <c r="J190" s="49"/>
      <c r="L190" s="17"/>
    </row>
    <row r="191" spans="3:12" ht="12.75" hidden="1" customHeight="1">
      <c r="C191" s="32"/>
      <c r="D191" s="16"/>
      <c r="E191" s="50" t="str">
        <f>IF(OD_gegevens!E194&lt;&gt;"",OD_gegevens!E194,"-")</f>
        <v>-</v>
      </c>
      <c r="F191" s="48"/>
      <c r="G191" s="48"/>
      <c r="H191" s="48"/>
      <c r="I191" s="48"/>
      <c r="J191" s="49"/>
      <c r="L191" s="17"/>
    </row>
    <row r="192" spans="3:12" ht="12.75" hidden="1" customHeight="1">
      <c r="C192" s="32"/>
      <c r="D192" s="16"/>
      <c r="E192" s="50" t="str">
        <f>IF(OD_gegevens!E195&lt;&gt;"",OD_gegevens!E195,"-")</f>
        <v>-</v>
      </c>
      <c r="F192" s="48"/>
      <c r="G192" s="48"/>
      <c r="H192" s="48"/>
      <c r="I192" s="48"/>
      <c r="J192" s="49"/>
      <c r="L192" s="17"/>
    </row>
    <row r="193" spans="3:12" ht="12.75" hidden="1" customHeight="1">
      <c r="C193" s="32"/>
      <c r="D193" s="16"/>
      <c r="E193" s="50" t="str">
        <f>IF(OD_gegevens!E196&lt;&gt;"",OD_gegevens!E196,"-")</f>
        <v>-</v>
      </c>
      <c r="F193" s="48"/>
      <c r="G193" s="48"/>
      <c r="H193" s="48"/>
      <c r="I193" s="48"/>
      <c r="J193" s="49"/>
      <c r="L193" s="17"/>
    </row>
    <row r="194" spans="3:12" ht="12.75" hidden="1" customHeight="1">
      <c r="C194" s="32"/>
      <c r="D194" s="16"/>
      <c r="E194" s="50" t="str">
        <f>IF(OD_gegevens!E197&lt;&gt;"",OD_gegevens!E197,"-")</f>
        <v>-</v>
      </c>
      <c r="F194" s="48"/>
      <c r="G194" s="48"/>
      <c r="H194" s="48"/>
      <c r="I194" s="48"/>
      <c r="J194" s="49"/>
      <c r="L194" s="17"/>
    </row>
    <row r="195" spans="3:12" ht="12.75" hidden="1" customHeight="1">
      <c r="C195" s="32"/>
      <c r="D195" s="16"/>
      <c r="E195" s="50" t="str">
        <f>IF(OD_gegevens!E198&lt;&gt;"",OD_gegevens!E198,"-")</f>
        <v>-</v>
      </c>
      <c r="F195" s="48"/>
      <c r="G195" s="48"/>
      <c r="H195" s="48"/>
      <c r="I195" s="48"/>
      <c r="J195" s="49"/>
      <c r="L195" s="17"/>
    </row>
    <row r="196" spans="3:12" ht="12.75" hidden="1" customHeight="1">
      <c r="C196" s="32"/>
      <c r="D196" s="16"/>
      <c r="E196" s="50" t="str">
        <f>IF(OD_gegevens!E199&lt;&gt;"",OD_gegevens!E199,"-")</f>
        <v>-</v>
      </c>
      <c r="F196" s="48"/>
      <c r="G196" s="48"/>
      <c r="H196" s="48"/>
      <c r="I196" s="48"/>
      <c r="J196" s="49"/>
      <c r="L196" s="17"/>
    </row>
    <row r="197" spans="3:12" ht="12.75" hidden="1" customHeight="1">
      <c r="C197" s="32"/>
      <c r="D197" s="16"/>
      <c r="E197" s="50" t="str">
        <f>IF(OD_gegevens!E200&lt;&gt;"",OD_gegevens!E200,"-")</f>
        <v>-</v>
      </c>
      <c r="F197" s="48"/>
      <c r="G197" s="48"/>
      <c r="H197" s="48"/>
      <c r="I197" s="48"/>
      <c r="J197" s="49"/>
      <c r="L197" s="17"/>
    </row>
    <row r="198" spans="3:12" ht="12.75" hidden="1" customHeight="1">
      <c r="C198" s="32"/>
      <c r="D198" s="16"/>
      <c r="E198" s="50" t="str">
        <f>IF(OD_gegevens!E201&lt;&gt;"",OD_gegevens!E201,"-")</f>
        <v>-</v>
      </c>
      <c r="F198" s="48"/>
      <c r="G198" s="48"/>
      <c r="H198" s="48"/>
      <c r="I198" s="48"/>
      <c r="J198" s="49"/>
      <c r="L198" s="17"/>
    </row>
    <row r="199" spans="3:12" ht="12.75" hidden="1" customHeight="1">
      <c r="C199" s="32"/>
      <c r="D199" s="16"/>
      <c r="E199" s="50" t="str">
        <f>IF(OD_gegevens!E202&lt;&gt;"",OD_gegevens!E202,"-")</f>
        <v>-</v>
      </c>
      <c r="F199" s="48"/>
      <c r="G199" s="48"/>
      <c r="H199" s="48"/>
      <c r="I199" s="48"/>
      <c r="J199" s="49"/>
      <c r="L199" s="17"/>
    </row>
    <row r="200" spans="3:12" ht="12.75" hidden="1" customHeight="1">
      <c r="C200" s="32"/>
      <c r="D200" s="16"/>
      <c r="E200" s="50" t="str">
        <f>IF(OD_gegevens!E203&lt;&gt;"",OD_gegevens!E203,"-")</f>
        <v>-</v>
      </c>
      <c r="F200" s="48"/>
      <c r="G200" s="48"/>
      <c r="H200" s="48"/>
      <c r="I200" s="48"/>
      <c r="J200" s="49"/>
      <c r="L200" s="17"/>
    </row>
    <row r="201" spans="3:12" ht="12.75" hidden="1" customHeight="1">
      <c r="C201" s="32"/>
      <c r="D201" s="16"/>
      <c r="E201" s="50" t="str">
        <f>IF(OD_gegevens!E204&lt;&gt;"",OD_gegevens!E204,"-")</f>
        <v>-</v>
      </c>
      <c r="F201" s="48"/>
      <c r="G201" s="48"/>
      <c r="H201" s="48"/>
      <c r="I201" s="48"/>
      <c r="J201" s="49"/>
      <c r="L201" s="17"/>
    </row>
    <row r="202" spans="3:12" ht="12.75" hidden="1" customHeight="1">
      <c r="C202" s="32"/>
      <c r="D202" s="16"/>
      <c r="E202" s="50" t="str">
        <f>IF(OD_gegevens!E205&lt;&gt;"",OD_gegevens!E205,"-")</f>
        <v>-</v>
      </c>
      <c r="F202" s="48"/>
      <c r="G202" s="48"/>
      <c r="H202" s="48"/>
      <c r="I202" s="48"/>
      <c r="J202" s="49"/>
      <c r="L202" s="17"/>
    </row>
    <row r="203" spans="3:12" ht="12.75" hidden="1" customHeight="1">
      <c r="C203" s="32"/>
      <c r="D203" s="16"/>
      <c r="E203" s="50" t="str">
        <f>IF(OD_gegevens!E206&lt;&gt;"",OD_gegevens!E206,"-")</f>
        <v>-</v>
      </c>
      <c r="F203" s="48"/>
      <c r="G203" s="48"/>
      <c r="H203" s="48"/>
      <c r="I203" s="48"/>
      <c r="J203" s="49"/>
      <c r="L203" s="17"/>
    </row>
    <row r="204" spans="3:12" ht="12.75" hidden="1" customHeight="1">
      <c r="C204" s="32"/>
      <c r="D204" s="16"/>
      <c r="E204" s="50" t="str">
        <f>IF(OD_gegevens!E207&lt;&gt;"",OD_gegevens!E207,"-")</f>
        <v>-</v>
      </c>
      <c r="F204" s="48"/>
      <c r="G204" s="48"/>
      <c r="H204" s="48"/>
      <c r="I204" s="48"/>
      <c r="J204" s="49"/>
      <c r="L204" s="17"/>
    </row>
    <row r="205" spans="3:12" ht="12.75" hidden="1" customHeight="1">
      <c r="C205" s="32"/>
      <c r="D205" s="16"/>
      <c r="E205" s="50" t="str">
        <f>IF(OD_gegevens!E208&lt;&gt;"",OD_gegevens!E208,"-")</f>
        <v>-</v>
      </c>
      <c r="F205" s="48"/>
      <c r="G205" s="48"/>
      <c r="H205" s="48"/>
      <c r="I205" s="48"/>
      <c r="J205" s="49"/>
      <c r="L205" s="17"/>
    </row>
    <row r="206" spans="3:12" ht="12.75" hidden="1" customHeight="1">
      <c r="C206" s="32"/>
      <c r="D206" s="16"/>
      <c r="E206" s="50" t="str">
        <f>IF(OD_gegevens!E209&lt;&gt;"",OD_gegevens!E209,"-")</f>
        <v>-</v>
      </c>
      <c r="F206" s="48"/>
      <c r="G206" s="48"/>
      <c r="H206" s="48"/>
      <c r="I206" s="48"/>
      <c r="J206" s="49"/>
      <c r="L206" s="17"/>
    </row>
    <row r="207" spans="3:12" ht="12.75" hidden="1" customHeight="1">
      <c r="C207" s="32"/>
      <c r="D207" s="16"/>
      <c r="E207" s="50" t="str">
        <f>IF(OD_gegevens!E210&lt;&gt;"",OD_gegevens!E210,"-")</f>
        <v>-</v>
      </c>
      <c r="F207" s="48"/>
      <c r="G207" s="48"/>
      <c r="H207" s="48"/>
      <c r="I207" s="48"/>
      <c r="J207" s="49"/>
      <c r="L207" s="17"/>
    </row>
    <row r="208" spans="3:12" ht="12.75" hidden="1" customHeight="1">
      <c r="C208" s="32"/>
      <c r="D208" s="16"/>
      <c r="E208" s="50" t="str">
        <f>IF(OD_gegevens!E211&lt;&gt;"",OD_gegevens!E211,"-")</f>
        <v>-</v>
      </c>
      <c r="F208" s="48"/>
      <c r="G208" s="48"/>
      <c r="H208" s="48"/>
      <c r="I208" s="48"/>
      <c r="J208" s="49"/>
      <c r="L208" s="17"/>
    </row>
    <row r="209" spans="3:12" ht="12.75" hidden="1" customHeight="1">
      <c r="C209" s="32"/>
      <c r="D209" s="16"/>
      <c r="E209" s="50" t="str">
        <f>IF(OD_gegevens!E212&lt;&gt;"",OD_gegevens!E212,"-")</f>
        <v>-</v>
      </c>
      <c r="F209" s="48"/>
      <c r="G209" s="48"/>
      <c r="H209" s="48"/>
      <c r="I209" s="48"/>
      <c r="J209" s="49"/>
      <c r="L209" s="17"/>
    </row>
    <row r="210" spans="3:12" ht="12.75" hidden="1" customHeight="1">
      <c r="C210" s="32"/>
      <c r="D210" s="16"/>
      <c r="E210" s="50" t="str">
        <f>IF(OD_gegevens!E213&lt;&gt;"",OD_gegevens!E213,"-")</f>
        <v>-</v>
      </c>
      <c r="F210" s="48"/>
      <c r="G210" s="48"/>
      <c r="H210" s="48"/>
      <c r="I210" s="48"/>
      <c r="J210" s="49"/>
      <c r="L210" s="17"/>
    </row>
    <row r="211" spans="3:12" ht="12.75" hidden="1" customHeight="1">
      <c r="C211" s="32"/>
      <c r="D211" s="16"/>
      <c r="E211" s="50" t="str">
        <f>IF(OD_gegevens!E214&lt;&gt;"",OD_gegevens!E214,"-")</f>
        <v>-</v>
      </c>
      <c r="F211" s="48"/>
      <c r="G211" s="48"/>
      <c r="H211" s="48"/>
      <c r="I211" s="48"/>
      <c r="J211" s="49"/>
      <c r="L211" s="17"/>
    </row>
    <row r="212" spans="3:12" ht="12.75" hidden="1" customHeight="1">
      <c r="C212" s="32"/>
      <c r="D212" s="16"/>
      <c r="E212" s="50" t="str">
        <f>IF(OD_gegevens!E215&lt;&gt;"",OD_gegevens!E215,"-")</f>
        <v>-</v>
      </c>
      <c r="F212" s="48"/>
      <c r="G212" s="48"/>
      <c r="H212" s="48"/>
      <c r="I212" s="48"/>
      <c r="J212" s="49"/>
      <c r="L212" s="17"/>
    </row>
    <row r="213" spans="3:12" ht="12.75" hidden="1" customHeight="1">
      <c r="C213" s="32"/>
      <c r="D213" s="16"/>
      <c r="E213" s="50" t="str">
        <f>IF(OD_gegevens!E216&lt;&gt;"",OD_gegevens!E216,"-")</f>
        <v>-</v>
      </c>
      <c r="F213" s="48"/>
      <c r="G213" s="48"/>
      <c r="H213" s="48"/>
      <c r="I213" s="48"/>
      <c r="J213" s="49"/>
      <c r="L213" s="17"/>
    </row>
    <row r="214" spans="3:12" ht="12.75" hidden="1" customHeight="1">
      <c r="C214" s="32"/>
      <c r="D214" s="16"/>
      <c r="E214" s="50" t="str">
        <f>IF(OD_gegevens!E217&lt;&gt;"",OD_gegevens!E217,"-")</f>
        <v>-</v>
      </c>
      <c r="F214" s="48"/>
      <c r="G214" s="48"/>
      <c r="H214" s="48"/>
      <c r="I214" s="48"/>
      <c r="J214" s="49"/>
      <c r="L214" s="17"/>
    </row>
    <row r="215" spans="3:12" ht="12.75" hidden="1" customHeight="1">
      <c r="C215" s="32"/>
      <c r="D215" s="16"/>
      <c r="E215" s="50" t="str">
        <f>IF(OD_gegevens!E218&lt;&gt;"",OD_gegevens!E218,"-")</f>
        <v>-</v>
      </c>
      <c r="F215" s="48"/>
      <c r="G215" s="48"/>
      <c r="H215" s="48"/>
      <c r="I215" s="48"/>
      <c r="J215" s="49"/>
      <c r="L215" s="17"/>
    </row>
    <row r="216" spans="3:12" ht="12.75" hidden="1" customHeight="1">
      <c r="C216" s="32"/>
      <c r="D216" s="16"/>
      <c r="E216" s="50" t="str">
        <f>IF(OD_gegevens!E219&lt;&gt;"",OD_gegevens!E219,"-")</f>
        <v>-</v>
      </c>
      <c r="F216" s="48"/>
      <c r="G216" s="48"/>
      <c r="H216" s="48"/>
      <c r="I216" s="48"/>
      <c r="J216" s="49"/>
      <c r="L216" s="17"/>
    </row>
    <row r="217" spans="3:12" ht="12.75" hidden="1" customHeight="1">
      <c r="C217" s="32"/>
      <c r="D217" s="16"/>
      <c r="E217" s="50" t="str">
        <f>IF(OD_gegevens!E220&lt;&gt;"",OD_gegevens!E220,"-")</f>
        <v>-</v>
      </c>
      <c r="F217" s="48"/>
      <c r="G217" s="48"/>
      <c r="H217" s="48"/>
      <c r="I217" s="48"/>
      <c r="J217" s="49"/>
      <c r="L217" s="17"/>
    </row>
    <row r="218" spans="3:12" ht="12.75" hidden="1" customHeight="1">
      <c r="C218" s="32"/>
      <c r="D218" s="16"/>
      <c r="E218" s="50" t="str">
        <f>IF(OD_gegevens!E221&lt;&gt;"",OD_gegevens!E221,"-")</f>
        <v>-</v>
      </c>
      <c r="F218" s="48"/>
      <c r="G218" s="48"/>
      <c r="H218" s="48"/>
      <c r="I218" s="48"/>
      <c r="J218" s="49"/>
      <c r="L218" s="17"/>
    </row>
    <row r="219" spans="3:12" ht="12.75" hidden="1" customHeight="1">
      <c r="C219" s="32"/>
      <c r="D219" s="16"/>
      <c r="E219" s="50" t="str">
        <f>IF(OD_gegevens!E222&lt;&gt;"",OD_gegevens!E222,"-")</f>
        <v>-</v>
      </c>
      <c r="F219" s="48"/>
      <c r="G219" s="48"/>
      <c r="H219" s="48"/>
      <c r="I219" s="48"/>
      <c r="J219" s="49"/>
      <c r="L219" s="17"/>
    </row>
    <row r="220" spans="3:12" ht="12.75" hidden="1" customHeight="1">
      <c r="C220" s="32"/>
      <c r="D220" s="16"/>
      <c r="E220" s="50" t="str">
        <f>IF(OD_gegevens!E223&lt;&gt;"",OD_gegevens!E223,"-")</f>
        <v>-</v>
      </c>
      <c r="F220" s="48"/>
      <c r="G220" s="48"/>
      <c r="H220" s="48"/>
      <c r="I220" s="48"/>
      <c r="J220" s="49"/>
      <c r="L220" s="17"/>
    </row>
    <row r="221" spans="3:12" ht="12.75" hidden="1" customHeight="1">
      <c r="C221" s="32"/>
      <c r="D221" s="16"/>
      <c r="E221" s="50" t="str">
        <f>IF(OD_gegevens!E224&lt;&gt;"",OD_gegevens!E224,"-")</f>
        <v>-</v>
      </c>
      <c r="F221" s="48"/>
      <c r="G221" s="48"/>
      <c r="H221" s="48"/>
      <c r="I221" s="48"/>
      <c r="J221" s="49"/>
      <c r="L221" s="17"/>
    </row>
    <row r="222" spans="3:12" ht="12.75" hidden="1" customHeight="1">
      <c r="C222" s="32"/>
      <c r="D222" s="16"/>
      <c r="E222" s="50" t="str">
        <f>IF(OD_gegevens!E225&lt;&gt;"",OD_gegevens!E225,"-")</f>
        <v>-</v>
      </c>
      <c r="F222" s="48"/>
      <c r="G222" s="48"/>
      <c r="H222" s="48"/>
      <c r="I222" s="48"/>
      <c r="J222" s="49"/>
      <c r="L222" s="17"/>
    </row>
    <row r="223" spans="3:12" ht="12.75" hidden="1" customHeight="1">
      <c r="C223" s="32"/>
      <c r="D223" s="16"/>
      <c r="E223" s="50" t="str">
        <f>IF(OD_gegevens!E226&lt;&gt;"",OD_gegevens!E226,"-")</f>
        <v>-</v>
      </c>
      <c r="F223" s="48"/>
      <c r="G223" s="48"/>
      <c r="H223" s="48"/>
      <c r="I223" s="48"/>
      <c r="J223" s="49"/>
      <c r="L223" s="17"/>
    </row>
    <row r="224" spans="3:12" ht="12.75" hidden="1" customHeight="1">
      <c r="C224" s="32"/>
      <c r="D224" s="16"/>
      <c r="E224" s="50" t="str">
        <f>IF(OD_gegevens!E227&lt;&gt;"",OD_gegevens!E227,"-")</f>
        <v>-</v>
      </c>
      <c r="F224" s="48"/>
      <c r="G224" s="48"/>
      <c r="H224" s="48"/>
      <c r="I224" s="48"/>
      <c r="J224" s="49"/>
      <c r="L224" s="17"/>
    </row>
    <row r="225" spans="3:12" ht="12.75" hidden="1" customHeight="1">
      <c r="C225" s="32"/>
      <c r="D225" s="16"/>
      <c r="E225" s="50" t="str">
        <f>IF(OD_gegevens!E228&lt;&gt;"",OD_gegevens!E228,"-")</f>
        <v>-</v>
      </c>
      <c r="F225" s="48"/>
      <c r="G225" s="48"/>
      <c r="H225" s="48"/>
      <c r="I225" s="48"/>
      <c r="J225" s="49"/>
      <c r="L225" s="17"/>
    </row>
    <row r="226" spans="3:12" ht="12.75" hidden="1" customHeight="1">
      <c r="C226" s="32"/>
      <c r="D226" s="16"/>
      <c r="E226" s="50" t="str">
        <f>IF(OD_gegevens!E229&lt;&gt;"",OD_gegevens!E229,"-")</f>
        <v>-</v>
      </c>
      <c r="F226" s="48"/>
      <c r="G226" s="48"/>
      <c r="H226" s="48"/>
      <c r="I226" s="48"/>
      <c r="J226" s="49"/>
      <c r="L226" s="17"/>
    </row>
    <row r="227" spans="3:12" ht="12.75" hidden="1" customHeight="1">
      <c r="C227" s="32"/>
      <c r="D227" s="16"/>
      <c r="E227" s="50" t="str">
        <f>IF(OD_gegevens!E230&lt;&gt;"",OD_gegevens!E230,"-")</f>
        <v>-</v>
      </c>
      <c r="F227" s="48"/>
      <c r="G227" s="48"/>
      <c r="H227" s="48"/>
      <c r="I227" s="48"/>
      <c r="J227" s="49"/>
      <c r="L227" s="17"/>
    </row>
    <row r="228" spans="3:12" ht="12.75" hidden="1" customHeight="1">
      <c r="C228" s="32"/>
      <c r="D228" s="16"/>
      <c r="E228" s="50" t="str">
        <f>IF(OD_gegevens!E231&lt;&gt;"",OD_gegevens!E231,"-")</f>
        <v>-</v>
      </c>
      <c r="F228" s="48"/>
      <c r="G228" s="48"/>
      <c r="H228" s="48"/>
      <c r="I228" s="48"/>
      <c r="J228" s="49"/>
      <c r="L228" s="17"/>
    </row>
    <row r="229" spans="3:12" ht="12.75" hidden="1" customHeight="1">
      <c r="C229" s="32"/>
      <c r="D229" s="16"/>
      <c r="E229" s="50" t="str">
        <f>IF(OD_gegevens!E232&lt;&gt;"",OD_gegevens!E232,"-")</f>
        <v>-</v>
      </c>
      <c r="F229" s="48"/>
      <c r="G229" s="48"/>
      <c r="H229" s="48"/>
      <c r="I229" s="48"/>
      <c r="J229" s="49"/>
      <c r="L229" s="17"/>
    </row>
    <row r="230" spans="3:12" ht="12.75" hidden="1" customHeight="1">
      <c r="C230" s="32"/>
      <c r="D230" s="16"/>
      <c r="E230" s="50" t="str">
        <f>IF(OD_gegevens!E233&lt;&gt;"",OD_gegevens!E233,"-")</f>
        <v>-</v>
      </c>
      <c r="F230" s="48"/>
      <c r="G230" s="48"/>
      <c r="H230" s="48"/>
      <c r="I230" s="48"/>
      <c r="J230" s="49"/>
      <c r="L230" s="17"/>
    </row>
    <row r="231" spans="3:12" ht="12.75" hidden="1" customHeight="1">
      <c r="C231" s="32"/>
      <c r="D231" s="16"/>
      <c r="E231" s="50" t="str">
        <f>IF(OD_gegevens!E234&lt;&gt;"",OD_gegevens!E234,"-")</f>
        <v>-</v>
      </c>
      <c r="F231" s="48"/>
      <c r="G231" s="48"/>
      <c r="H231" s="48"/>
      <c r="I231" s="48"/>
      <c r="J231" s="49"/>
      <c r="L231" s="17"/>
    </row>
    <row r="232" spans="3:12" ht="12.75" hidden="1" customHeight="1">
      <c r="C232" s="32"/>
      <c r="D232" s="16"/>
      <c r="E232" s="50" t="str">
        <f>IF(OD_gegevens!E235&lt;&gt;"",OD_gegevens!E235,"-")</f>
        <v>-</v>
      </c>
      <c r="F232" s="48"/>
      <c r="G232" s="48"/>
      <c r="H232" s="48"/>
      <c r="I232" s="48"/>
      <c r="J232" s="49"/>
      <c r="L232" s="17"/>
    </row>
    <row r="233" spans="3:12" ht="12.75" hidden="1" customHeight="1">
      <c r="C233" s="32"/>
      <c r="D233" s="16"/>
      <c r="E233" s="50" t="str">
        <f>IF(OD_gegevens!E236&lt;&gt;"",OD_gegevens!E236,"-")</f>
        <v>-</v>
      </c>
      <c r="F233" s="48"/>
      <c r="G233" s="48"/>
      <c r="H233" s="48"/>
      <c r="I233" s="48"/>
      <c r="J233" s="49"/>
      <c r="L233" s="17"/>
    </row>
    <row r="234" spans="3:12" ht="12.75" hidden="1" customHeight="1">
      <c r="C234" s="32"/>
      <c r="D234" s="16"/>
      <c r="E234" s="50" t="str">
        <f>IF(OD_gegevens!E237&lt;&gt;"",OD_gegevens!E237,"-")</f>
        <v>-</v>
      </c>
      <c r="F234" s="48"/>
      <c r="G234" s="48"/>
      <c r="H234" s="48"/>
      <c r="I234" s="48"/>
      <c r="J234" s="49"/>
      <c r="L234" s="17"/>
    </row>
    <row r="235" spans="3:12" ht="12.75" hidden="1" customHeight="1">
      <c r="C235" s="32"/>
      <c r="D235" s="16"/>
      <c r="E235" s="50" t="str">
        <f>IF(OD_gegevens!E238&lt;&gt;"",OD_gegevens!E238,"-")</f>
        <v>-</v>
      </c>
      <c r="F235" s="48"/>
      <c r="G235" s="48"/>
      <c r="H235" s="48"/>
      <c r="I235" s="48"/>
      <c r="J235" s="49"/>
      <c r="L235" s="17"/>
    </row>
    <row r="236" spans="3:12" ht="12.75" hidden="1" customHeight="1">
      <c r="C236" s="32"/>
      <c r="D236" s="16"/>
      <c r="E236" s="50" t="str">
        <f>IF(OD_gegevens!E239&lt;&gt;"",OD_gegevens!E239,"-")</f>
        <v>-</v>
      </c>
      <c r="F236" s="48"/>
      <c r="G236" s="48"/>
      <c r="H236" s="48"/>
      <c r="I236" s="48"/>
      <c r="J236" s="49"/>
      <c r="L236" s="17"/>
    </row>
    <row r="237" spans="3:12" ht="12.75" hidden="1" customHeight="1">
      <c r="C237" s="32"/>
      <c r="D237" s="16"/>
      <c r="E237" s="50" t="str">
        <f>IF(OD_gegevens!E240&lt;&gt;"",OD_gegevens!E240,"-")</f>
        <v>-</v>
      </c>
      <c r="F237" s="48"/>
      <c r="G237" s="48"/>
      <c r="H237" s="48"/>
      <c r="I237" s="48"/>
      <c r="J237" s="49"/>
      <c r="L237" s="17"/>
    </row>
    <row r="238" spans="3:12" ht="12.75" hidden="1" customHeight="1">
      <c r="C238" s="32"/>
      <c r="D238" s="16"/>
      <c r="E238" s="50" t="str">
        <f>IF(OD_gegevens!E241&lt;&gt;"",OD_gegevens!E241,"-")</f>
        <v>-</v>
      </c>
      <c r="F238" s="48"/>
      <c r="G238" s="48"/>
      <c r="H238" s="48"/>
      <c r="I238" s="48"/>
      <c r="J238" s="49"/>
      <c r="L238" s="17"/>
    </row>
    <row r="239" spans="3:12" ht="12.75" hidden="1" customHeight="1">
      <c r="C239" s="32"/>
      <c r="D239" s="16"/>
      <c r="E239" s="50" t="str">
        <f>IF(OD_gegevens!E242&lt;&gt;"",OD_gegevens!E242,"-")</f>
        <v>-</v>
      </c>
      <c r="F239" s="48"/>
      <c r="G239" s="48"/>
      <c r="H239" s="48"/>
      <c r="I239" s="48"/>
      <c r="J239" s="49"/>
      <c r="L239" s="17"/>
    </row>
    <row r="240" spans="3:12" ht="12.75" hidden="1" customHeight="1">
      <c r="C240" s="32"/>
      <c r="D240" s="16"/>
      <c r="E240" s="50" t="str">
        <f>IF(OD_gegevens!E243&lt;&gt;"",OD_gegevens!E243,"-")</f>
        <v>-</v>
      </c>
      <c r="F240" s="48"/>
      <c r="G240" s="48"/>
      <c r="H240" s="48"/>
      <c r="I240" s="48"/>
      <c r="J240" s="49"/>
      <c r="L240" s="17"/>
    </row>
    <row r="241" spans="3:12" ht="12.75" hidden="1" customHeight="1">
      <c r="C241" s="32"/>
      <c r="D241" s="16"/>
      <c r="E241" s="50" t="str">
        <f>IF(OD_gegevens!E244&lt;&gt;"",OD_gegevens!E244,"-")</f>
        <v>-</v>
      </c>
      <c r="F241" s="48"/>
      <c r="G241" s="48"/>
      <c r="H241" s="48"/>
      <c r="I241" s="48"/>
      <c r="J241" s="49"/>
      <c r="L241" s="17"/>
    </row>
    <row r="242" spans="3:12" ht="12.75" hidden="1" customHeight="1">
      <c r="C242" s="32"/>
      <c r="D242" s="16"/>
      <c r="E242" s="50" t="str">
        <f>IF(OD_gegevens!E245&lt;&gt;"",OD_gegevens!E245,"-")</f>
        <v>-</v>
      </c>
      <c r="F242" s="48"/>
      <c r="G242" s="48"/>
      <c r="H242" s="48"/>
      <c r="I242" s="48"/>
      <c r="J242" s="49"/>
      <c r="L242" s="17"/>
    </row>
    <row r="243" spans="3:12" ht="12.75" hidden="1" customHeight="1">
      <c r="C243" s="32"/>
      <c r="D243" s="16"/>
      <c r="E243" s="50" t="str">
        <f>IF(OD_gegevens!E246&lt;&gt;"",OD_gegevens!E246,"-")</f>
        <v>-</v>
      </c>
      <c r="F243" s="48"/>
      <c r="G243" s="48"/>
      <c r="H243" s="48"/>
      <c r="I243" s="48"/>
      <c r="J243" s="49"/>
      <c r="L243" s="17"/>
    </row>
    <row r="244" spans="3:12" ht="12.75" hidden="1" customHeight="1">
      <c r="C244" s="32"/>
      <c r="D244" s="16"/>
      <c r="E244" s="50" t="str">
        <f>IF(OD_gegevens!E247&lt;&gt;"",OD_gegevens!E247,"-")</f>
        <v>-</v>
      </c>
      <c r="F244" s="48"/>
      <c r="G244" s="48"/>
      <c r="H244" s="48"/>
      <c r="I244" s="48"/>
      <c r="J244" s="49"/>
      <c r="L244" s="17"/>
    </row>
    <row r="245" spans="3:12" ht="12.75" hidden="1" customHeight="1">
      <c r="C245" s="32"/>
      <c r="D245" s="16"/>
      <c r="E245" s="50" t="str">
        <f>IF(OD_gegevens!E248&lt;&gt;"",OD_gegevens!E248,"-")</f>
        <v>-</v>
      </c>
      <c r="F245" s="48"/>
      <c r="G245" s="48"/>
      <c r="H245" s="48"/>
      <c r="I245" s="48"/>
      <c r="J245" s="49"/>
      <c r="L245" s="17"/>
    </row>
    <row r="246" spans="3:12" ht="12.75" hidden="1" customHeight="1">
      <c r="C246" s="32"/>
      <c r="D246" s="16"/>
      <c r="E246" s="50" t="str">
        <f>IF(OD_gegevens!E249&lt;&gt;"",OD_gegevens!E249,"-")</f>
        <v>-</v>
      </c>
      <c r="F246" s="48"/>
      <c r="G246" s="48"/>
      <c r="H246" s="48"/>
      <c r="I246" s="48"/>
      <c r="J246" s="49"/>
      <c r="L246" s="17"/>
    </row>
    <row r="247" spans="3:12" ht="12.75" hidden="1" customHeight="1">
      <c r="C247" s="32"/>
      <c r="D247" s="16"/>
      <c r="E247" s="50" t="str">
        <f>IF(OD_gegevens!E250&lt;&gt;"",OD_gegevens!E250,"-")</f>
        <v>-</v>
      </c>
      <c r="F247" s="48"/>
      <c r="G247" s="48"/>
      <c r="H247" s="48"/>
      <c r="I247" s="48"/>
      <c r="J247" s="49"/>
      <c r="L247" s="17"/>
    </row>
    <row r="248" spans="3:12" ht="12.75" hidden="1" customHeight="1">
      <c r="C248" s="32"/>
      <c r="D248" s="16"/>
      <c r="E248" s="50" t="str">
        <f>IF(OD_gegevens!E251&lt;&gt;"",OD_gegevens!E251,"-")</f>
        <v>-</v>
      </c>
      <c r="F248" s="48"/>
      <c r="G248" s="48"/>
      <c r="H248" s="48"/>
      <c r="I248" s="48"/>
      <c r="J248" s="49"/>
      <c r="L248" s="17"/>
    </row>
    <row r="249" spans="3:12" ht="12.75" hidden="1" customHeight="1">
      <c r="C249" s="32"/>
      <c r="D249" s="16"/>
      <c r="E249" s="50" t="str">
        <f>IF(OD_gegevens!E252&lt;&gt;"",OD_gegevens!E252,"-")</f>
        <v>-</v>
      </c>
      <c r="F249" s="48"/>
      <c r="G249" s="48"/>
      <c r="H249" s="48"/>
      <c r="I249" s="48"/>
      <c r="J249" s="49"/>
      <c r="L249" s="17"/>
    </row>
    <row r="250" spans="3:12" ht="12.75" hidden="1" customHeight="1">
      <c r="C250" s="32"/>
      <c r="D250" s="16"/>
      <c r="E250" s="50" t="str">
        <f>IF(OD_gegevens!E253&lt;&gt;"",OD_gegevens!E253,"-")</f>
        <v>-</v>
      </c>
      <c r="F250" s="48"/>
      <c r="G250" s="48"/>
      <c r="H250" s="48"/>
      <c r="I250" s="48"/>
      <c r="J250" s="49"/>
      <c r="L250" s="17"/>
    </row>
    <row r="251" spans="3:12" ht="12.75" hidden="1" customHeight="1">
      <c r="C251" s="32"/>
      <c r="D251" s="16"/>
      <c r="E251" s="50" t="str">
        <f>IF(OD_gegevens!E254&lt;&gt;"",OD_gegevens!E254,"-")</f>
        <v>-</v>
      </c>
      <c r="F251" s="48"/>
      <c r="G251" s="48"/>
      <c r="H251" s="48"/>
      <c r="I251" s="48"/>
      <c r="J251" s="49"/>
      <c r="L251" s="17"/>
    </row>
    <row r="252" spans="3:12" ht="12.75" hidden="1" customHeight="1">
      <c r="C252" s="32"/>
      <c r="D252" s="16"/>
      <c r="E252" s="50" t="str">
        <f>IF(OD_gegevens!E255&lt;&gt;"",OD_gegevens!E255,"-")</f>
        <v>-</v>
      </c>
      <c r="F252" s="48"/>
      <c r="G252" s="48"/>
      <c r="H252" s="48"/>
      <c r="I252" s="48"/>
      <c r="J252" s="49"/>
      <c r="L252" s="17"/>
    </row>
    <row r="253" spans="3:12" ht="12.75" hidden="1" customHeight="1">
      <c r="C253" s="32"/>
      <c r="D253" s="16"/>
      <c r="E253" s="50" t="str">
        <f>IF(OD_gegevens!E256&lt;&gt;"",OD_gegevens!E256,"-")</f>
        <v>-</v>
      </c>
      <c r="F253" s="48"/>
      <c r="G253" s="48"/>
      <c r="H253" s="48"/>
      <c r="I253" s="48"/>
      <c r="J253" s="49"/>
      <c r="L253" s="17"/>
    </row>
    <row r="254" spans="3:12" ht="12.75" hidden="1" customHeight="1">
      <c r="C254" s="32"/>
      <c r="D254" s="16"/>
      <c r="E254" s="50" t="str">
        <f>IF(OD_gegevens!E257&lt;&gt;"",OD_gegevens!E257,"-")</f>
        <v>-</v>
      </c>
      <c r="F254" s="48"/>
      <c r="G254" s="48"/>
      <c r="H254" s="48"/>
      <c r="I254" s="48"/>
      <c r="J254" s="49"/>
      <c r="L254" s="17"/>
    </row>
    <row r="255" spans="3:12" ht="12.75" hidden="1" customHeight="1">
      <c r="C255" s="32"/>
      <c r="D255" s="16"/>
      <c r="E255" s="50" t="str">
        <f>IF(OD_gegevens!E258&lt;&gt;"",OD_gegevens!E258,"-")</f>
        <v>-</v>
      </c>
      <c r="F255" s="48"/>
      <c r="G255" s="48"/>
      <c r="H255" s="48"/>
      <c r="I255" s="48"/>
      <c r="J255" s="49"/>
      <c r="L255" s="17"/>
    </row>
    <row r="256" spans="3:12" ht="12.75" hidden="1" customHeight="1">
      <c r="C256" s="32"/>
      <c r="D256" s="16"/>
      <c r="E256" s="50" t="str">
        <f>IF(OD_gegevens!E259&lt;&gt;"",OD_gegevens!E259,"-")</f>
        <v>-</v>
      </c>
      <c r="F256" s="48"/>
      <c r="G256" s="48"/>
      <c r="H256" s="48"/>
      <c r="I256" s="48"/>
      <c r="J256" s="49"/>
      <c r="L256" s="17"/>
    </row>
    <row r="257" spans="3:12" ht="12.75" hidden="1" customHeight="1">
      <c r="C257" s="32"/>
      <c r="D257" s="16"/>
      <c r="E257" s="50" t="str">
        <f>IF(OD_gegevens!E260&lt;&gt;"",OD_gegevens!E260,"-")</f>
        <v>-</v>
      </c>
      <c r="F257" s="48"/>
      <c r="G257" s="48"/>
      <c r="H257" s="48"/>
      <c r="I257" s="48"/>
      <c r="J257" s="49"/>
      <c r="L257" s="17"/>
    </row>
    <row r="258" spans="3:12" ht="12.75" hidden="1" customHeight="1">
      <c r="C258" s="32"/>
      <c r="D258" s="16"/>
      <c r="E258" s="50" t="str">
        <f>IF(OD_gegevens!E261&lt;&gt;"",OD_gegevens!E261,"-")</f>
        <v>-</v>
      </c>
      <c r="F258" s="48"/>
      <c r="G258" s="48"/>
      <c r="H258" s="48"/>
      <c r="I258" s="48"/>
      <c r="J258" s="49"/>
      <c r="L258" s="17"/>
    </row>
    <row r="259" spans="3:12" ht="12.75" hidden="1" customHeight="1">
      <c r="C259" s="32"/>
      <c r="D259" s="16"/>
      <c r="E259" s="50" t="str">
        <f>IF(OD_gegevens!E262&lt;&gt;"",OD_gegevens!E262,"-")</f>
        <v>-</v>
      </c>
      <c r="F259" s="48"/>
      <c r="G259" s="48"/>
      <c r="H259" s="48"/>
      <c r="I259" s="48"/>
      <c r="J259" s="49"/>
      <c r="L259" s="17"/>
    </row>
    <row r="260" spans="3:12" ht="12.75" hidden="1" customHeight="1">
      <c r="C260" s="32"/>
      <c r="D260" s="16"/>
      <c r="E260" s="50" t="str">
        <f>IF(OD_gegevens!E263&lt;&gt;"",OD_gegevens!E263,"-")</f>
        <v>-</v>
      </c>
      <c r="F260" s="48"/>
      <c r="G260" s="48"/>
      <c r="H260" s="48"/>
      <c r="I260" s="48"/>
      <c r="J260" s="49"/>
      <c r="L260" s="17"/>
    </row>
    <row r="261" spans="3:12" ht="12.75" hidden="1" customHeight="1">
      <c r="C261" s="32"/>
      <c r="D261" s="16"/>
      <c r="E261" s="50" t="str">
        <f>IF(OD_gegevens!E264&lt;&gt;"",OD_gegevens!E264,"-")</f>
        <v>-</v>
      </c>
      <c r="F261" s="48"/>
      <c r="G261" s="48"/>
      <c r="H261" s="48"/>
      <c r="I261" s="48"/>
      <c r="J261" s="49"/>
      <c r="L261" s="17"/>
    </row>
    <row r="262" spans="3:12" ht="12.75" hidden="1" customHeight="1">
      <c r="C262" s="32"/>
      <c r="D262" s="16"/>
      <c r="E262" s="50" t="str">
        <f>IF(OD_gegevens!E265&lt;&gt;"",OD_gegevens!E265,"-")</f>
        <v>-</v>
      </c>
      <c r="F262" s="48"/>
      <c r="G262" s="48"/>
      <c r="H262" s="48"/>
      <c r="I262" s="48"/>
      <c r="J262" s="49"/>
      <c r="L262" s="17"/>
    </row>
    <row r="263" spans="3:12" ht="12.75" hidden="1" customHeight="1">
      <c r="C263" s="32"/>
      <c r="D263" s="16"/>
      <c r="E263" s="50" t="str">
        <f>IF(OD_gegevens!E266&lt;&gt;"",OD_gegevens!E266,"-")</f>
        <v>-</v>
      </c>
      <c r="F263" s="48"/>
      <c r="G263" s="48"/>
      <c r="H263" s="48"/>
      <c r="I263" s="48"/>
      <c r="J263" s="49"/>
      <c r="L263" s="17"/>
    </row>
    <row r="264" spans="3:12" ht="12.75" hidden="1" customHeight="1">
      <c r="C264" s="32"/>
      <c r="D264" s="16"/>
      <c r="E264" s="50" t="str">
        <f>IF(OD_gegevens!E267&lt;&gt;"",OD_gegevens!E267,"-")</f>
        <v>-</v>
      </c>
      <c r="F264" s="48"/>
      <c r="G264" s="48"/>
      <c r="H264" s="48"/>
      <c r="I264" s="48"/>
      <c r="J264" s="49"/>
      <c r="L264" s="17"/>
    </row>
    <row r="265" spans="3:12" ht="12.75" hidden="1" customHeight="1">
      <c r="C265" s="32"/>
      <c r="D265" s="16"/>
      <c r="E265" s="50" t="str">
        <f>IF(OD_gegevens!E268&lt;&gt;"",OD_gegevens!E268,"-")</f>
        <v>-</v>
      </c>
      <c r="F265" s="48"/>
      <c r="G265" s="48"/>
      <c r="H265" s="48"/>
      <c r="I265" s="48"/>
      <c r="J265" s="49"/>
      <c r="L265" s="17"/>
    </row>
    <row r="266" spans="3:12" ht="12.75" hidden="1" customHeight="1">
      <c r="C266" s="32"/>
      <c r="D266" s="16"/>
      <c r="E266" s="50" t="str">
        <f>IF(OD_gegevens!E269&lt;&gt;"",OD_gegevens!E269,"-")</f>
        <v>-</v>
      </c>
      <c r="F266" s="48"/>
      <c r="G266" s="48"/>
      <c r="H266" s="48"/>
      <c r="I266" s="48"/>
      <c r="J266" s="49"/>
      <c r="L266" s="17"/>
    </row>
    <row r="267" spans="3:12" ht="12.75" hidden="1" customHeight="1">
      <c r="C267" s="32"/>
      <c r="D267" s="16"/>
      <c r="E267" s="50" t="str">
        <f>IF(OD_gegevens!E270&lt;&gt;"",OD_gegevens!E270,"-")</f>
        <v>-</v>
      </c>
      <c r="F267" s="48"/>
      <c r="G267" s="48"/>
      <c r="H267" s="48"/>
      <c r="I267" s="48"/>
      <c r="J267" s="49"/>
      <c r="L267" s="17"/>
    </row>
    <row r="268" spans="3:12" ht="12.75" hidden="1" customHeight="1">
      <c r="C268" s="32"/>
      <c r="D268" s="16"/>
      <c r="E268" s="50" t="str">
        <f>IF(OD_gegevens!E271&lt;&gt;"",OD_gegevens!E271,"-")</f>
        <v>-</v>
      </c>
      <c r="F268" s="48"/>
      <c r="G268" s="48"/>
      <c r="H268" s="48"/>
      <c r="I268" s="48"/>
      <c r="J268" s="49"/>
      <c r="L268" s="17"/>
    </row>
    <row r="269" spans="3:12" ht="12.75" hidden="1" customHeight="1">
      <c r="C269" s="32"/>
      <c r="D269" s="16"/>
      <c r="E269" s="50" t="str">
        <f>IF(OD_gegevens!E272&lt;&gt;"",OD_gegevens!E272,"-")</f>
        <v>-</v>
      </c>
      <c r="F269" s="48"/>
      <c r="G269" s="48"/>
      <c r="H269" s="48"/>
      <c r="I269" s="48"/>
      <c r="J269" s="49"/>
      <c r="L269" s="17"/>
    </row>
    <row r="270" spans="3:12" ht="12.75" hidden="1" customHeight="1">
      <c r="C270" s="32"/>
      <c r="D270" s="16"/>
      <c r="E270" s="50" t="str">
        <f>IF(OD_gegevens!E273&lt;&gt;"",OD_gegevens!E273,"-")</f>
        <v>-</v>
      </c>
      <c r="F270" s="48"/>
      <c r="G270" s="48"/>
      <c r="H270" s="48"/>
      <c r="I270" s="48"/>
      <c r="J270" s="49"/>
      <c r="L270" s="17"/>
    </row>
    <row r="271" spans="3:12" ht="12.75" hidden="1" customHeight="1">
      <c r="C271" s="32"/>
      <c r="D271" s="16"/>
      <c r="E271" s="50" t="str">
        <f>IF(OD_gegevens!E274&lt;&gt;"",OD_gegevens!E274,"-")</f>
        <v>-</v>
      </c>
      <c r="F271" s="48"/>
      <c r="G271" s="48"/>
      <c r="H271" s="48"/>
      <c r="I271" s="48"/>
      <c r="J271" s="49"/>
      <c r="L271" s="17"/>
    </row>
    <row r="272" spans="3:12" ht="12.75" hidden="1" customHeight="1">
      <c r="C272" s="32"/>
      <c r="D272" s="16"/>
      <c r="E272" s="50" t="str">
        <f>IF(OD_gegevens!E275&lt;&gt;"",OD_gegevens!E275,"-")</f>
        <v>-</v>
      </c>
      <c r="F272" s="48"/>
      <c r="G272" s="48"/>
      <c r="H272" s="48"/>
      <c r="I272" s="48"/>
      <c r="J272" s="49"/>
      <c r="L272" s="17"/>
    </row>
    <row r="273" spans="3:12" ht="12.75" hidden="1" customHeight="1">
      <c r="C273" s="32"/>
      <c r="D273" s="16"/>
      <c r="E273" s="50" t="str">
        <f>IF(OD_gegevens!E276&lt;&gt;"",OD_gegevens!E276,"-")</f>
        <v>-</v>
      </c>
      <c r="F273" s="48"/>
      <c r="G273" s="48"/>
      <c r="H273" s="48"/>
      <c r="I273" s="48"/>
      <c r="J273" s="49"/>
      <c r="L273" s="17"/>
    </row>
    <row r="274" spans="3:12" ht="12.75" hidden="1" customHeight="1">
      <c r="C274" s="32"/>
      <c r="D274" s="16"/>
      <c r="E274" s="50" t="str">
        <f>IF(OD_gegevens!E277&lt;&gt;"",OD_gegevens!E277,"-")</f>
        <v>-</v>
      </c>
      <c r="F274" s="48"/>
      <c r="G274" s="48"/>
      <c r="H274" s="48"/>
      <c r="I274" s="48"/>
      <c r="J274" s="49"/>
      <c r="L274" s="17"/>
    </row>
    <row r="275" spans="3:12" ht="12.75" hidden="1" customHeight="1">
      <c r="C275" s="32"/>
      <c r="D275" s="16"/>
      <c r="E275" s="50" t="str">
        <f>IF(OD_gegevens!E278&lt;&gt;"",OD_gegevens!E278,"-")</f>
        <v>-</v>
      </c>
      <c r="F275" s="48"/>
      <c r="G275" s="48"/>
      <c r="H275" s="48"/>
      <c r="I275" s="48"/>
      <c r="J275" s="49"/>
      <c r="L275" s="17"/>
    </row>
    <row r="276" spans="3:12" ht="12.75" hidden="1" customHeight="1">
      <c r="C276" s="32"/>
      <c r="D276" s="16"/>
      <c r="E276" s="50" t="str">
        <f>IF(OD_gegevens!E279&lt;&gt;"",OD_gegevens!E279,"-")</f>
        <v>-</v>
      </c>
      <c r="F276" s="48"/>
      <c r="G276" s="48"/>
      <c r="H276" s="48"/>
      <c r="I276" s="48"/>
      <c r="J276" s="49"/>
      <c r="L276" s="17"/>
    </row>
    <row r="277" spans="3:12" ht="12.75" hidden="1" customHeight="1">
      <c r="C277" s="32"/>
      <c r="D277" s="16"/>
      <c r="E277" s="50" t="str">
        <f>IF(OD_gegevens!E280&lt;&gt;"",OD_gegevens!E280,"-")</f>
        <v>-</v>
      </c>
      <c r="F277" s="48"/>
      <c r="G277" s="48"/>
      <c r="H277" s="48"/>
      <c r="I277" s="48"/>
      <c r="J277" s="49"/>
      <c r="L277" s="17"/>
    </row>
    <row r="278" spans="3:12" ht="12.75" hidden="1" customHeight="1">
      <c r="C278" s="32"/>
      <c r="D278" s="16"/>
      <c r="E278" s="50" t="str">
        <f>IF(OD_gegevens!E281&lt;&gt;"",OD_gegevens!E281,"-")</f>
        <v>-</v>
      </c>
      <c r="F278" s="48"/>
      <c r="G278" s="48"/>
      <c r="H278" s="48"/>
      <c r="I278" s="48"/>
      <c r="J278" s="49"/>
      <c r="L278" s="17"/>
    </row>
    <row r="279" spans="3:12" ht="12.75" hidden="1" customHeight="1">
      <c r="C279" s="32"/>
      <c r="D279" s="16"/>
      <c r="E279" s="50" t="str">
        <f>IF(OD_gegevens!E282&lt;&gt;"",OD_gegevens!E282,"-")</f>
        <v>-</v>
      </c>
      <c r="F279" s="48"/>
      <c r="G279" s="48"/>
      <c r="H279" s="48"/>
      <c r="I279" s="48"/>
      <c r="J279" s="49"/>
      <c r="L279" s="17"/>
    </row>
    <row r="280" spans="3:12" ht="12.75" hidden="1" customHeight="1">
      <c r="C280" s="32"/>
      <c r="D280" s="16"/>
      <c r="E280" s="50" t="str">
        <f>IF(OD_gegevens!E283&lt;&gt;"",OD_gegevens!E283,"-")</f>
        <v>-</v>
      </c>
      <c r="F280" s="48"/>
      <c r="G280" s="48"/>
      <c r="H280" s="48"/>
      <c r="I280" s="48"/>
      <c r="J280" s="49"/>
      <c r="L280" s="17"/>
    </row>
    <row r="281" spans="3:12" ht="12.75" hidden="1" customHeight="1">
      <c r="C281" s="32"/>
      <c r="D281" s="16"/>
      <c r="E281" s="50" t="str">
        <f>IF(OD_gegevens!E284&lt;&gt;"",OD_gegevens!E284,"-")</f>
        <v>-</v>
      </c>
      <c r="F281" s="48"/>
      <c r="G281" s="48"/>
      <c r="H281" s="48"/>
      <c r="I281" s="48"/>
      <c r="J281" s="49"/>
      <c r="L281" s="17"/>
    </row>
    <row r="282" spans="3:12" ht="12.75" hidden="1" customHeight="1">
      <c r="C282" s="32"/>
      <c r="D282" s="16"/>
      <c r="E282" s="50" t="str">
        <f>IF(OD_gegevens!E285&lt;&gt;"",OD_gegevens!E285,"-")</f>
        <v>-</v>
      </c>
      <c r="F282" s="48"/>
      <c r="G282" s="48"/>
      <c r="H282" s="48"/>
      <c r="I282" s="48"/>
      <c r="J282" s="49"/>
      <c r="L282" s="17"/>
    </row>
    <row r="283" spans="3:12" ht="12.75" hidden="1" customHeight="1">
      <c r="C283" s="32"/>
      <c r="D283" s="16"/>
      <c r="E283" s="50" t="str">
        <f>IF(OD_gegevens!E286&lt;&gt;"",OD_gegevens!E286,"-")</f>
        <v>-</v>
      </c>
      <c r="F283" s="48"/>
      <c r="G283" s="48"/>
      <c r="H283" s="48"/>
      <c r="I283" s="48"/>
      <c r="J283" s="49"/>
      <c r="L283" s="17"/>
    </row>
    <row r="284" spans="3:12" ht="12.75" hidden="1" customHeight="1">
      <c r="C284" s="32"/>
      <c r="D284" s="16"/>
      <c r="E284" s="50" t="str">
        <f>IF(OD_gegevens!E287&lt;&gt;"",OD_gegevens!E287,"-")</f>
        <v>-</v>
      </c>
      <c r="F284" s="48"/>
      <c r="G284" s="48"/>
      <c r="H284" s="48"/>
      <c r="I284" s="48"/>
      <c r="J284" s="49"/>
      <c r="L284" s="17"/>
    </row>
    <row r="285" spans="3:12" ht="12.75" hidden="1" customHeight="1">
      <c r="C285" s="32"/>
      <c r="D285" s="16"/>
      <c r="E285" s="50" t="str">
        <f>IF(OD_gegevens!E288&lt;&gt;"",OD_gegevens!E288,"-")</f>
        <v>-</v>
      </c>
      <c r="F285" s="48"/>
      <c r="G285" s="48"/>
      <c r="H285" s="48"/>
      <c r="I285" s="48"/>
      <c r="J285" s="49"/>
      <c r="L285" s="17"/>
    </row>
    <row r="286" spans="3:12" ht="12.75" hidden="1" customHeight="1">
      <c r="C286" s="32"/>
      <c r="D286" s="16"/>
      <c r="E286" s="50" t="str">
        <f>IF(OD_gegevens!E289&lt;&gt;"",OD_gegevens!E289,"-")</f>
        <v>-</v>
      </c>
      <c r="F286" s="48"/>
      <c r="G286" s="48"/>
      <c r="H286" s="48"/>
      <c r="I286" s="48"/>
      <c r="J286" s="49"/>
      <c r="L286" s="17"/>
    </row>
    <row r="287" spans="3:12" ht="12.75" hidden="1" customHeight="1">
      <c r="C287" s="32"/>
      <c r="D287" s="16"/>
      <c r="E287" s="50" t="str">
        <f>IF(OD_gegevens!E290&lt;&gt;"",OD_gegevens!E290,"-")</f>
        <v>-</v>
      </c>
      <c r="F287" s="48"/>
      <c r="G287" s="48"/>
      <c r="H287" s="48"/>
      <c r="I287" s="48"/>
      <c r="J287" s="49"/>
      <c r="L287" s="17"/>
    </row>
    <row r="288" spans="3:12" ht="12.75" hidden="1" customHeight="1">
      <c r="C288" s="32"/>
      <c r="D288" s="16"/>
      <c r="E288" s="50" t="str">
        <f>IF(OD_gegevens!E291&lt;&gt;"",OD_gegevens!E291,"-")</f>
        <v>-</v>
      </c>
      <c r="F288" s="48"/>
      <c r="G288" s="48"/>
      <c r="H288" s="48"/>
      <c r="I288" s="48"/>
      <c r="J288" s="49"/>
      <c r="L288" s="17"/>
    </row>
    <row r="289" spans="3:12" ht="12.75" hidden="1" customHeight="1">
      <c r="C289" s="32"/>
      <c r="D289" s="16"/>
      <c r="E289" s="50" t="str">
        <f>IF(OD_gegevens!E292&lt;&gt;"",OD_gegevens!E292,"-")</f>
        <v>-</v>
      </c>
      <c r="F289" s="48"/>
      <c r="G289" s="48"/>
      <c r="H289" s="48"/>
      <c r="I289" s="48"/>
      <c r="J289" s="49"/>
      <c r="L289" s="17"/>
    </row>
    <row r="290" spans="3:12" ht="12.75" hidden="1" customHeight="1">
      <c r="C290" s="32"/>
      <c r="D290" s="16"/>
      <c r="E290" s="50" t="str">
        <f>IF(OD_gegevens!E293&lt;&gt;"",OD_gegevens!E293,"-")</f>
        <v>-</v>
      </c>
      <c r="F290" s="48"/>
      <c r="G290" s="48"/>
      <c r="H290" s="48"/>
      <c r="I290" s="48"/>
      <c r="J290" s="49"/>
      <c r="L290" s="17"/>
    </row>
    <row r="291" spans="3:12" ht="12.75" hidden="1" customHeight="1">
      <c r="C291" s="32"/>
      <c r="D291" s="16"/>
      <c r="E291" s="50" t="str">
        <f>IF(OD_gegevens!E294&lt;&gt;"",OD_gegevens!E294,"-")</f>
        <v>-</v>
      </c>
      <c r="F291" s="48"/>
      <c r="G291" s="48"/>
      <c r="H291" s="48"/>
      <c r="I291" s="48"/>
      <c r="J291" s="49"/>
      <c r="L291" s="17"/>
    </row>
    <row r="292" spans="3:12" ht="12.75" hidden="1" customHeight="1">
      <c r="C292" s="32"/>
      <c r="D292" s="16"/>
      <c r="E292" s="50" t="str">
        <f>IF(OD_gegevens!E295&lt;&gt;"",OD_gegevens!E295,"-")</f>
        <v>-</v>
      </c>
      <c r="F292" s="48"/>
      <c r="G292" s="48"/>
      <c r="H292" s="48"/>
      <c r="I292" s="48"/>
      <c r="J292" s="49"/>
      <c r="L292" s="17"/>
    </row>
    <row r="293" spans="3:12" ht="12.75" hidden="1" customHeight="1">
      <c r="C293" s="32"/>
      <c r="D293" s="16"/>
      <c r="E293" s="50" t="str">
        <f>IF(OD_gegevens!E296&lt;&gt;"",OD_gegevens!E296,"-")</f>
        <v>-</v>
      </c>
      <c r="F293" s="48"/>
      <c r="G293" s="48"/>
      <c r="H293" s="48"/>
      <c r="I293" s="48"/>
      <c r="J293" s="49"/>
      <c r="L293" s="17"/>
    </row>
    <row r="294" spans="3:12" ht="12.75" hidden="1" customHeight="1">
      <c r="C294" s="32"/>
      <c r="D294" s="16"/>
      <c r="E294" s="50" t="str">
        <f>IF(OD_gegevens!E297&lt;&gt;"",OD_gegevens!E297,"-")</f>
        <v>-</v>
      </c>
      <c r="F294" s="48"/>
      <c r="G294" s="48"/>
      <c r="H294" s="48"/>
      <c r="I294" s="48"/>
      <c r="J294" s="49"/>
      <c r="L294" s="17"/>
    </row>
    <row r="295" spans="3:12" ht="12.75" hidden="1" customHeight="1">
      <c r="C295" s="32"/>
      <c r="D295" s="16"/>
      <c r="E295" s="50" t="str">
        <f>IF(OD_gegevens!E298&lt;&gt;"",OD_gegevens!E298,"-")</f>
        <v>-</v>
      </c>
      <c r="F295" s="48"/>
      <c r="G295" s="48"/>
      <c r="H295" s="48"/>
      <c r="I295" s="48"/>
      <c r="J295" s="49"/>
      <c r="L295" s="17"/>
    </row>
    <row r="296" spans="3:12" ht="12.75" hidden="1" customHeight="1">
      <c r="C296" s="32"/>
      <c r="D296" s="16"/>
      <c r="E296" s="50" t="str">
        <f>IF(OD_gegevens!E299&lt;&gt;"",OD_gegevens!E299,"-")</f>
        <v>-</v>
      </c>
      <c r="F296" s="48"/>
      <c r="G296" s="48"/>
      <c r="H296" s="48"/>
      <c r="I296" s="48"/>
      <c r="J296" s="49"/>
      <c r="L296" s="17"/>
    </row>
    <row r="297" spans="3:12" ht="12.75" hidden="1" customHeight="1">
      <c r="C297" s="32"/>
      <c r="D297" s="16"/>
      <c r="E297" s="50" t="str">
        <f>IF(OD_gegevens!E300&lt;&gt;"",OD_gegevens!E300,"-")</f>
        <v>-</v>
      </c>
      <c r="F297" s="48"/>
      <c r="G297" s="48"/>
      <c r="H297" s="48"/>
      <c r="I297" s="48"/>
      <c r="J297" s="49"/>
      <c r="L297" s="17"/>
    </row>
    <row r="298" spans="3:12" ht="12.75" hidden="1" customHeight="1">
      <c r="C298" s="32"/>
      <c r="D298" s="16"/>
      <c r="E298" s="50" t="str">
        <f>IF(OD_gegevens!E301&lt;&gt;"",OD_gegevens!E301,"-")</f>
        <v>-</v>
      </c>
      <c r="F298" s="48"/>
      <c r="G298" s="48"/>
      <c r="H298" s="48"/>
      <c r="I298" s="48"/>
      <c r="J298" s="49"/>
      <c r="L298" s="17"/>
    </row>
    <row r="299" spans="3:12" ht="12.75" hidden="1" customHeight="1">
      <c r="C299" s="32"/>
      <c r="D299" s="16"/>
      <c r="E299" s="50" t="str">
        <f>IF(OD_gegevens!E302&lt;&gt;"",OD_gegevens!E302,"-")</f>
        <v>-</v>
      </c>
      <c r="F299" s="48"/>
      <c r="G299" s="48"/>
      <c r="H299" s="48"/>
      <c r="I299" s="48"/>
      <c r="J299" s="49"/>
      <c r="L299" s="17"/>
    </row>
    <row r="300" spans="3:12" ht="12.75" hidden="1" customHeight="1">
      <c r="C300" s="32"/>
      <c r="D300" s="16"/>
      <c r="E300" s="50" t="str">
        <f>IF(OD_gegevens!E303&lt;&gt;"",OD_gegevens!E303,"-")</f>
        <v>-</v>
      </c>
      <c r="F300" s="48"/>
      <c r="G300" s="48"/>
      <c r="H300" s="48"/>
      <c r="I300" s="48"/>
      <c r="J300" s="49"/>
      <c r="L300" s="17"/>
    </row>
    <row r="301" spans="3:12" ht="12.75" hidden="1" customHeight="1">
      <c r="C301" s="32"/>
      <c r="D301" s="16"/>
      <c r="E301" s="50" t="str">
        <f>IF(OD_gegevens!E304&lt;&gt;"",OD_gegevens!E304,"-")</f>
        <v>-</v>
      </c>
      <c r="F301" s="48"/>
      <c r="G301" s="48"/>
      <c r="H301" s="48"/>
      <c r="I301" s="48"/>
      <c r="J301" s="49"/>
      <c r="L301" s="17"/>
    </row>
    <row r="302" spans="3:12" ht="12.75" hidden="1" customHeight="1">
      <c r="C302" s="32"/>
      <c r="D302" s="16"/>
      <c r="E302" s="50" t="str">
        <f>IF(OD_gegevens!E305&lt;&gt;"",OD_gegevens!E305,"-")</f>
        <v>-</v>
      </c>
      <c r="F302" s="48"/>
      <c r="G302" s="48"/>
      <c r="H302" s="48"/>
      <c r="I302" s="48"/>
      <c r="J302" s="49"/>
      <c r="L302" s="17"/>
    </row>
    <row r="303" spans="3:12" ht="12.75" hidden="1" customHeight="1">
      <c r="C303" s="32"/>
      <c r="D303" s="16"/>
      <c r="E303" s="50" t="str">
        <f>IF(OD_gegevens!E306&lt;&gt;"",OD_gegevens!E306,"-")</f>
        <v>-</v>
      </c>
      <c r="F303" s="48"/>
      <c r="G303" s="48"/>
      <c r="H303" s="48"/>
      <c r="I303" s="48"/>
      <c r="J303" s="49"/>
      <c r="L303" s="17"/>
    </row>
    <row r="304" spans="3:12" ht="12.75" hidden="1" customHeight="1">
      <c r="C304" s="32"/>
      <c r="D304" s="16"/>
      <c r="E304" s="50" t="str">
        <f>IF(OD_gegevens!E307&lt;&gt;"",OD_gegevens!E307,"-")</f>
        <v>-</v>
      </c>
      <c r="F304" s="48"/>
      <c r="G304" s="48"/>
      <c r="H304" s="48"/>
      <c r="I304" s="48"/>
      <c r="J304" s="49"/>
      <c r="L304" s="17"/>
    </row>
    <row r="305" spans="3:12" ht="12.75" hidden="1" customHeight="1">
      <c r="C305" s="32"/>
      <c r="D305" s="16"/>
      <c r="E305" s="50" t="str">
        <f>IF(OD_gegevens!E308&lt;&gt;"",OD_gegevens!E308,"-")</f>
        <v>-</v>
      </c>
      <c r="F305" s="48"/>
      <c r="G305" s="48"/>
      <c r="H305" s="48"/>
      <c r="I305" s="48"/>
      <c r="J305" s="49"/>
      <c r="L305" s="17"/>
    </row>
    <row r="306" spans="3:12" ht="12.75" hidden="1" customHeight="1">
      <c r="C306" s="32"/>
      <c r="D306" s="16"/>
      <c r="E306" s="50" t="str">
        <f>IF(OD_gegevens!E309&lt;&gt;"",OD_gegevens!E309,"-")</f>
        <v>-</v>
      </c>
      <c r="F306" s="48"/>
      <c r="G306" s="48"/>
      <c r="H306" s="48"/>
      <c r="I306" s="48"/>
      <c r="J306" s="49"/>
      <c r="L306" s="17"/>
    </row>
    <row r="307" spans="3:12" ht="12.75" hidden="1" customHeight="1">
      <c r="C307" s="32"/>
      <c r="D307" s="16"/>
      <c r="E307" s="50" t="str">
        <f>IF(OD_gegevens!E310&lt;&gt;"",OD_gegevens!E310,"-")</f>
        <v>-</v>
      </c>
      <c r="F307" s="48"/>
      <c r="G307" s="48"/>
      <c r="H307" s="48"/>
      <c r="I307" s="48"/>
      <c r="J307" s="49"/>
      <c r="L307" s="17"/>
    </row>
    <row r="308" spans="3:12" ht="12.75" hidden="1" customHeight="1">
      <c r="C308" s="32"/>
      <c r="D308" s="16"/>
      <c r="E308" s="50" t="str">
        <f>IF(OD_gegevens!E311&lt;&gt;"",OD_gegevens!E311,"-")</f>
        <v>-</v>
      </c>
      <c r="F308" s="48"/>
      <c r="G308" s="48"/>
      <c r="H308" s="48"/>
      <c r="I308" s="48"/>
      <c r="J308" s="49"/>
      <c r="L308" s="17"/>
    </row>
    <row r="309" spans="3:12" ht="12.75" hidden="1" customHeight="1">
      <c r="C309" s="32"/>
      <c r="D309" s="16"/>
      <c r="E309" s="50" t="str">
        <f>IF(OD_gegevens!E312&lt;&gt;"",OD_gegevens!E312,"-")</f>
        <v>-</v>
      </c>
      <c r="F309" s="48"/>
      <c r="G309" s="48"/>
      <c r="H309" s="48"/>
      <c r="I309" s="48"/>
      <c r="J309" s="49"/>
      <c r="L309" s="17"/>
    </row>
    <row r="310" spans="3:12" ht="12.75" hidden="1" customHeight="1">
      <c r="C310" s="32"/>
      <c r="D310" s="16"/>
      <c r="E310" s="50" t="str">
        <f>IF(OD_gegevens!E313&lt;&gt;"",OD_gegevens!E313,"-")</f>
        <v>-</v>
      </c>
      <c r="F310" s="48"/>
      <c r="G310" s="48"/>
      <c r="H310" s="48"/>
      <c r="I310" s="48"/>
      <c r="J310" s="49"/>
      <c r="L310" s="17"/>
    </row>
    <row r="311" spans="3:12" ht="12.75" hidden="1" customHeight="1">
      <c r="C311" s="32"/>
      <c r="D311" s="16"/>
      <c r="E311" s="50" t="str">
        <f>IF(OD_gegevens!E314&lt;&gt;"",OD_gegevens!E314,"-")</f>
        <v>-</v>
      </c>
      <c r="F311" s="48"/>
      <c r="G311" s="48"/>
      <c r="H311" s="48"/>
      <c r="I311" s="48"/>
      <c r="J311" s="49"/>
      <c r="L311" s="17"/>
    </row>
    <row r="312" spans="3:12" ht="12.75" hidden="1" customHeight="1">
      <c r="C312" s="32"/>
      <c r="D312" s="16"/>
      <c r="E312" s="50" t="str">
        <f>IF(OD_gegevens!E315&lt;&gt;"",OD_gegevens!E315,"-")</f>
        <v>-</v>
      </c>
      <c r="F312" s="48"/>
      <c r="G312" s="48"/>
      <c r="H312" s="48"/>
      <c r="I312" s="48"/>
      <c r="J312" s="49"/>
      <c r="L312" s="17"/>
    </row>
    <row r="313" spans="3:12" ht="12.75" hidden="1" customHeight="1">
      <c r="C313" s="32"/>
      <c r="D313" s="16"/>
      <c r="E313" s="50" t="str">
        <f>IF(OD_gegevens!E316&lt;&gt;"",OD_gegevens!E316,"-")</f>
        <v>-</v>
      </c>
      <c r="F313" s="48"/>
      <c r="G313" s="48"/>
      <c r="H313" s="48"/>
      <c r="I313" s="48"/>
      <c r="J313" s="49"/>
      <c r="L313" s="17"/>
    </row>
    <row r="314" spans="3:12" ht="12.75" hidden="1" customHeight="1">
      <c r="C314" s="32"/>
      <c r="D314" s="16"/>
      <c r="E314" s="50" t="str">
        <f>IF(OD_gegevens!E317&lt;&gt;"",OD_gegevens!E317,"-")</f>
        <v>-</v>
      </c>
      <c r="F314" s="48"/>
      <c r="G314" s="48"/>
      <c r="H314" s="48"/>
      <c r="I314" s="48"/>
      <c r="J314" s="49"/>
      <c r="L314" s="17"/>
    </row>
    <row r="315" spans="3:12" ht="12.75" hidden="1" customHeight="1">
      <c r="C315" s="32"/>
      <c r="D315" s="16"/>
      <c r="E315" s="50" t="str">
        <f>IF(OD_gegevens!E318&lt;&gt;"",OD_gegevens!E318,"-")</f>
        <v>-</v>
      </c>
      <c r="F315" s="48"/>
      <c r="G315" s="48"/>
      <c r="H315" s="48"/>
      <c r="I315" s="48"/>
      <c r="J315" s="49"/>
      <c r="L315" s="17"/>
    </row>
    <row r="316" spans="3:12" ht="12.75" hidden="1" customHeight="1">
      <c r="C316" s="32"/>
      <c r="D316" s="16"/>
      <c r="E316" s="50" t="str">
        <f>IF(OD_gegevens!E319&lt;&gt;"",OD_gegevens!E319,"-")</f>
        <v>-</v>
      </c>
      <c r="F316" s="48"/>
      <c r="G316" s="48"/>
      <c r="H316" s="48"/>
      <c r="I316" s="48"/>
      <c r="J316" s="49"/>
      <c r="L316" s="17"/>
    </row>
    <row r="317" spans="3:12" ht="12.75" hidden="1" customHeight="1">
      <c r="C317" s="32"/>
      <c r="D317" s="16"/>
      <c r="E317" s="50" t="str">
        <f>IF(OD_gegevens!E320&lt;&gt;"",OD_gegevens!E320,"-")</f>
        <v>-</v>
      </c>
      <c r="F317" s="48"/>
      <c r="G317" s="48"/>
      <c r="H317" s="48"/>
      <c r="I317" s="48"/>
      <c r="J317" s="49"/>
      <c r="L317" s="17"/>
    </row>
    <row r="318" spans="3:12" ht="12.75" hidden="1" customHeight="1">
      <c r="C318" s="32"/>
      <c r="D318" s="16"/>
      <c r="E318" s="50" t="str">
        <f>IF(OD_gegevens!E321&lt;&gt;"",OD_gegevens!E321,"-")</f>
        <v>-</v>
      </c>
      <c r="F318" s="48"/>
      <c r="G318" s="48"/>
      <c r="H318" s="48"/>
      <c r="I318" s="48"/>
      <c r="J318" s="49"/>
      <c r="L318" s="17"/>
    </row>
    <row r="319" spans="3:12" ht="12.75" hidden="1" customHeight="1">
      <c r="C319" s="32"/>
      <c r="D319" s="16"/>
      <c r="E319" s="50" t="str">
        <f>IF(OD_gegevens!E322&lt;&gt;"",OD_gegevens!E322,"-")</f>
        <v>-</v>
      </c>
      <c r="F319" s="48"/>
      <c r="G319" s="48"/>
      <c r="H319" s="48"/>
      <c r="I319" s="48"/>
      <c r="J319" s="49"/>
      <c r="L319" s="17"/>
    </row>
    <row r="320" spans="3:12" ht="12.75" hidden="1" customHeight="1">
      <c r="C320" s="32"/>
      <c r="D320" s="16"/>
      <c r="E320" s="50" t="str">
        <f>IF(OD_gegevens!E323&lt;&gt;"",OD_gegevens!E323,"-")</f>
        <v>-</v>
      </c>
      <c r="F320" s="48"/>
      <c r="G320" s="48"/>
      <c r="H320" s="48"/>
      <c r="I320" s="48"/>
      <c r="J320" s="49"/>
      <c r="L320" s="17"/>
    </row>
    <row r="321" spans="3:12" ht="12.75" hidden="1" customHeight="1">
      <c r="C321" s="32"/>
      <c r="D321" s="16"/>
      <c r="E321" s="50" t="str">
        <f>IF(OD_gegevens!E324&lt;&gt;"",OD_gegevens!E324,"-")</f>
        <v>-</v>
      </c>
      <c r="F321" s="48"/>
      <c r="G321" s="48"/>
      <c r="H321" s="48"/>
      <c r="I321" s="48"/>
      <c r="J321" s="49"/>
      <c r="L321" s="17"/>
    </row>
    <row r="322" spans="3:12" ht="12.75" hidden="1" customHeight="1">
      <c r="C322" s="32"/>
      <c r="D322" s="16"/>
      <c r="E322" s="50" t="str">
        <f>IF(OD_gegevens!E325&lt;&gt;"",OD_gegevens!E325,"-")</f>
        <v>-</v>
      </c>
      <c r="F322" s="48"/>
      <c r="G322" s="48"/>
      <c r="H322" s="48"/>
      <c r="I322" s="48"/>
      <c r="J322" s="49"/>
      <c r="L322" s="17"/>
    </row>
    <row r="323" spans="3:12" ht="12.75" hidden="1" customHeight="1">
      <c r="C323" s="32"/>
      <c r="D323" s="16"/>
      <c r="E323" s="50" t="str">
        <f>IF(OD_gegevens!E326&lt;&gt;"",OD_gegevens!E326,"-")</f>
        <v>-</v>
      </c>
      <c r="F323" s="48"/>
      <c r="G323" s="48"/>
      <c r="H323" s="48"/>
      <c r="I323" s="48"/>
      <c r="J323" s="49"/>
      <c r="L323" s="17"/>
    </row>
    <row r="324" spans="3:12" ht="12.75" hidden="1" customHeight="1">
      <c r="C324" s="32"/>
      <c r="D324" s="16"/>
      <c r="E324" s="50" t="str">
        <f>IF(OD_gegevens!E327&lt;&gt;"",OD_gegevens!E327,"-")</f>
        <v>-</v>
      </c>
      <c r="F324" s="48"/>
      <c r="G324" s="48"/>
      <c r="H324" s="48"/>
      <c r="I324" s="48"/>
      <c r="J324" s="49"/>
      <c r="L324" s="17"/>
    </row>
    <row r="325" spans="3:12" ht="12.75" hidden="1" customHeight="1">
      <c r="C325" s="32"/>
      <c r="D325" s="16"/>
      <c r="E325" s="50" t="str">
        <f>IF(OD_gegevens!E328&lt;&gt;"",OD_gegevens!E328,"-")</f>
        <v>-</v>
      </c>
      <c r="F325" s="48"/>
      <c r="G325" s="48"/>
      <c r="H325" s="48"/>
      <c r="I325" s="48"/>
      <c r="J325" s="49"/>
      <c r="L325" s="17"/>
    </row>
    <row r="326" spans="3:12" ht="12.75" hidden="1" customHeight="1">
      <c r="C326" s="32"/>
      <c r="D326" s="16"/>
      <c r="E326" s="50" t="str">
        <f>IF(OD_gegevens!E329&lt;&gt;"",OD_gegevens!E329,"-")</f>
        <v>-</v>
      </c>
      <c r="F326" s="48"/>
      <c r="G326" s="48"/>
      <c r="H326" s="48"/>
      <c r="I326" s="48"/>
      <c r="J326" s="49"/>
      <c r="L326" s="17"/>
    </row>
    <row r="327" spans="3:12" ht="12.75" hidden="1" customHeight="1">
      <c r="C327" s="32"/>
      <c r="D327" s="16"/>
      <c r="E327" s="50" t="str">
        <f>IF(OD_gegevens!E330&lt;&gt;"",OD_gegevens!E330,"-")</f>
        <v>-</v>
      </c>
      <c r="F327" s="48"/>
      <c r="G327" s="48"/>
      <c r="H327" s="48"/>
      <c r="I327" s="48"/>
      <c r="J327" s="49"/>
      <c r="L327" s="17"/>
    </row>
    <row r="328" spans="3:12" ht="12.75" hidden="1" customHeight="1">
      <c r="C328" s="32"/>
      <c r="D328" s="16"/>
      <c r="E328" s="50" t="str">
        <f>IF(OD_gegevens!E331&lt;&gt;"",OD_gegevens!E331,"-")</f>
        <v>-</v>
      </c>
      <c r="F328" s="48"/>
      <c r="G328" s="48"/>
      <c r="H328" s="48"/>
      <c r="I328" s="48"/>
      <c r="J328" s="49"/>
      <c r="L328" s="17"/>
    </row>
    <row r="329" spans="3:12" ht="12.75" hidden="1" customHeight="1">
      <c r="C329" s="32"/>
      <c r="D329" s="16"/>
      <c r="E329" s="50" t="str">
        <f>IF(OD_gegevens!E332&lt;&gt;"",OD_gegevens!E332,"-")</f>
        <v>-</v>
      </c>
      <c r="F329" s="48"/>
      <c r="G329" s="48"/>
      <c r="H329" s="48"/>
      <c r="I329" s="48"/>
      <c r="J329" s="49"/>
      <c r="L329" s="17"/>
    </row>
    <row r="330" spans="3:12" ht="12.75" hidden="1" customHeight="1">
      <c r="C330" s="32"/>
      <c r="D330" s="16"/>
      <c r="E330" s="50" t="str">
        <f>IF(OD_gegevens!E333&lt;&gt;"",OD_gegevens!E333,"-")</f>
        <v>-</v>
      </c>
      <c r="F330" s="48"/>
      <c r="G330" s="48"/>
      <c r="H330" s="48"/>
      <c r="I330" s="48"/>
      <c r="J330" s="49"/>
      <c r="L330" s="17"/>
    </row>
    <row r="331" spans="3:12" ht="12.75" hidden="1" customHeight="1">
      <c r="C331" s="32"/>
      <c r="D331" s="16"/>
      <c r="E331" s="50" t="str">
        <f>IF(OD_gegevens!E334&lt;&gt;"",OD_gegevens!E334,"-")</f>
        <v>-</v>
      </c>
      <c r="F331" s="48"/>
      <c r="G331" s="48"/>
      <c r="H331" s="48"/>
      <c r="I331" s="48"/>
      <c r="J331" s="49"/>
      <c r="L331" s="17"/>
    </row>
    <row r="332" spans="3:12" ht="12.75" hidden="1" customHeight="1">
      <c r="C332" s="32"/>
      <c r="D332" s="16"/>
      <c r="E332" s="50" t="str">
        <f>IF(OD_gegevens!E335&lt;&gt;"",OD_gegevens!E335,"-")</f>
        <v>-</v>
      </c>
      <c r="F332" s="48"/>
      <c r="G332" s="48"/>
      <c r="H332" s="48"/>
      <c r="I332" s="48"/>
      <c r="J332" s="49"/>
      <c r="L332" s="17"/>
    </row>
    <row r="333" spans="3:12" ht="12.75" hidden="1" customHeight="1">
      <c r="C333" s="32"/>
      <c r="D333" s="16"/>
      <c r="E333" s="50" t="str">
        <f>IF(OD_gegevens!E336&lt;&gt;"",OD_gegevens!E336,"-")</f>
        <v>-</v>
      </c>
      <c r="F333" s="48"/>
      <c r="G333" s="48"/>
      <c r="H333" s="48"/>
      <c r="I333" s="48"/>
      <c r="J333" s="49"/>
      <c r="L333" s="17"/>
    </row>
    <row r="334" spans="3:12" ht="12.75" hidden="1" customHeight="1">
      <c r="C334" s="32"/>
      <c r="D334" s="16"/>
      <c r="E334" s="50" t="str">
        <f>IF(OD_gegevens!E337&lt;&gt;"",OD_gegevens!E337,"-")</f>
        <v>-</v>
      </c>
      <c r="F334" s="48"/>
      <c r="G334" s="48"/>
      <c r="H334" s="48"/>
      <c r="I334" s="48"/>
      <c r="J334" s="49"/>
      <c r="L334" s="17"/>
    </row>
    <row r="335" spans="3:12" ht="12.75" hidden="1" customHeight="1">
      <c r="C335" s="32"/>
      <c r="D335" s="16"/>
      <c r="E335" s="50" t="str">
        <f>IF(OD_gegevens!E338&lt;&gt;"",OD_gegevens!E338,"-")</f>
        <v>-</v>
      </c>
      <c r="F335" s="48"/>
      <c r="G335" s="48"/>
      <c r="H335" s="48"/>
      <c r="I335" s="48"/>
      <c r="J335" s="49"/>
      <c r="L335" s="17"/>
    </row>
    <row r="336" spans="3:12" ht="12.75" hidden="1" customHeight="1">
      <c r="C336" s="32"/>
      <c r="D336" s="16"/>
      <c r="E336" s="50" t="str">
        <f>IF(OD_gegevens!E339&lt;&gt;"",OD_gegevens!E339,"-")</f>
        <v>-</v>
      </c>
      <c r="F336" s="48"/>
      <c r="G336" s="48"/>
      <c r="H336" s="48"/>
      <c r="I336" s="48"/>
      <c r="J336" s="49"/>
      <c r="L336" s="17"/>
    </row>
    <row r="337" spans="3:12" ht="12.75" hidden="1" customHeight="1">
      <c r="C337" s="32"/>
      <c r="D337" s="16"/>
      <c r="E337" s="50" t="str">
        <f>IF(OD_gegevens!E340&lt;&gt;"",OD_gegevens!E340,"-")</f>
        <v>-</v>
      </c>
      <c r="F337" s="48"/>
      <c r="G337" s="48"/>
      <c r="H337" s="48"/>
      <c r="I337" s="48"/>
      <c r="J337" s="49"/>
      <c r="L337" s="17"/>
    </row>
    <row r="338" spans="3:12" ht="12.75" hidden="1" customHeight="1">
      <c r="C338" s="32"/>
      <c r="D338" s="16"/>
      <c r="E338" s="50" t="str">
        <f>IF(OD_gegevens!E341&lt;&gt;"",OD_gegevens!E341,"-")</f>
        <v>-</v>
      </c>
      <c r="F338" s="48"/>
      <c r="G338" s="48"/>
      <c r="H338" s="48"/>
      <c r="I338" s="48"/>
      <c r="J338" s="49"/>
      <c r="L338" s="17"/>
    </row>
    <row r="339" spans="3:12" ht="12.75" hidden="1" customHeight="1">
      <c r="C339" s="32"/>
      <c r="D339" s="16"/>
      <c r="E339" s="50" t="str">
        <f>IF(OD_gegevens!E342&lt;&gt;"",OD_gegevens!E342,"-")</f>
        <v>-</v>
      </c>
      <c r="F339" s="48"/>
      <c r="G339" s="48"/>
      <c r="H339" s="48"/>
      <c r="I339" s="48"/>
      <c r="J339" s="49"/>
      <c r="L339" s="17"/>
    </row>
    <row r="340" spans="3:12" ht="12.75" hidden="1" customHeight="1">
      <c r="C340" s="32"/>
      <c r="D340" s="16"/>
      <c r="E340" s="50" t="str">
        <f>IF(OD_gegevens!E343&lt;&gt;"",OD_gegevens!E343,"-")</f>
        <v>-</v>
      </c>
      <c r="F340" s="48"/>
      <c r="G340" s="48"/>
      <c r="H340" s="48"/>
      <c r="I340" s="48"/>
      <c r="J340" s="49"/>
      <c r="L340" s="17"/>
    </row>
    <row r="341" spans="3:12" ht="12.75" hidden="1" customHeight="1">
      <c r="C341" s="32"/>
      <c r="D341" s="16"/>
      <c r="E341" s="50" t="str">
        <f>IF(OD_gegevens!E344&lt;&gt;"",OD_gegevens!E344,"-")</f>
        <v>-</v>
      </c>
      <c r="F341" s="48"/>
      <c r="G341" s="48"/>
      <c r="H341" s="48"/>
      <c r="I341" s="48"/>
      <c r="J341" s="49"/>
      <c r="L341" s="17"/>
    </row>
    <row r="342" spans="3:12" ht="12.75" hidden="1" customHeight="1">
      <c r="C342" s="32"/>
      <c r="D342" s="16"/>
      <c r="E342" s="50" t="str">
        <f>IF(OD_gegevens!E345&lt;&gt;"",OD_gegevens!E345,"-")</f>
        <v>-</v>
      </c>
      <c r="F342" s="48"/>
      <c r="G342" s="48"/>
      <c r="H342" s="48"/>
      <c r="I342" s="48"/>
      <c r="J342" s="49"/>
      <c r="L342" s="17"/>
    </row>
    <row r="343" spans="3:12" ht="12.75" hidden="1" customHeight="1">
      <c r="C343" s="32"/>
      <c r="D343" s="16"/>
      <c r="E343" s="50" t="str">
        <f>IF(OD_gegevens!E346&lt;&gt;"",OD_gegevens!E346,"-")</f>
        <v>-</v>
      </c>
      <c r="F343" s="48"/>
      <c r="G343" s="48"/>
      <c r="H343" s="48"/>
      <c r="I343" s="48"/>
      <c r="J343" s="49"/>
      <c r="L343" s="17"/>
    </row>
    <row r="344" spans="3:12" ht="12.75" hidden="1" customHeight="1">
      <c r="C344" s="32"/>
      <c r="D344" s="16"/>
      <c r="E344" s="50" t="str">
        <f>IF(OD_gegevens!E347&lt;&gt;"",OD_gegevens!E347,"-")</f>
        <v>-</v>
      </c>
      <c r="F344" s="48"/>
      <c r="G344" s="48"/>
      <c r="H344" s="48"/>
      <c r="I344" s="48"/>
      <c r="J344" s="49"/>
      <c r="L344" s="17"/>
    </row>
    <row r="345" spans="3:12" ht="12.75" hidden="1" customHeight="1">
      <c r="C345" s="32"/>
      <c r="D345" s="16"/>
      <c r="E345" s="50" t="str">
        <f>IF(OD_gegevens!E348&lt;&gt;"",OD_gegevens!E348,"-")</f>
        <v>-</v>
      </c>
      <c r="F345" s="48"/>
      <c r="G345" s="48"/>
      <c r="H345" s="48"/>
      <c r="I345" s="48"/>
      <c r="J345" s="49"/>
      <c r="L345" s="17"/>
    </row>
    <row r="346" spans="3:12" ht="12.75" hidden="1" customHeight="1">
      <c r="C346" s="32"/>
      <c r="D346" s="16"/>
      <c r="E346" s="50" t="str">
        <f>IF(OD_gegevens!E349&lt;&gt;"",OD_gegevens!E349,"-")</f>
        <v>-</v>
      </c>
      <c r="F346" s="48"/>
      <c r="G346" s="48"/>
      <c r="H346" s="48"/>
      <c r="I346" s="48"/>
      <c r="J346" s="49"/>
      <c r="L346" s="17"/>
    </row>
    <row r="347" spans="3:12" ht="12.75" hidden="1" customHeight="1">
      <c r="C347" s="32"/>
      <c r="D347" s="16"/>
      <c r="E347" s="50" t="str">
        <f>IF(OD_gegevens!E350&lt;&gt;"",OD_gegevens!E350,"-")</f>
        <v>-</v>
      </c>
      <c r="F347" s="48"/>
      <c r="G347" s="48"/>
      <c r="H347" s="48"/>
      <c r="I347" s="48"/>
      <c r="J347" s="49"/>
      <c r="L347" s="17"/>
    </row>
    <row r="348" spans="3:12" ht="12.75" hidden="1" customHeight="1">
      <c r="C348" s="32"/>
      <c r="D348" s="16"/>
      <c r="E348" s="50" t="str">
        <f>IF(OD_gegevens!E351&lt;&gt;"",OD_gegevens!E351,"-")</f>
        <v>-</v>
      </c>
      <c r="F348" s="48"/>
      <c r="G348" s="48"/>
      <c r="H348" s="48"/>
      <c r="I348" s="48"/>
      <c r="J348" s="49"/>
      <c r="L348" s="17"/>
    </row>
    <row r="349" spans="3:12" ht="12.75" hidden="1" customHeight="1">
      <c r="C349" s="32"/>
      <c r="D349" s="16"/>
      <c r="E349" s="50" t="str">
        <f>IF(OD_gegevens!E352&lt;&gt;"",OD_gegevens!E352,"-")</f>
        <v>-</v>
      </c>
      <c r="F349" s="48"/>
      <c r="G349" s="48"/>
      <c r="H349" s="48"/>
      <c r="I349" s="48"/>
      <c r="J349" s="49"/>
      <c r="L349" s="17"/>
    </row>
    <row r="350" spans="3:12" ht="12.75" hidden="1" customHeight="1">
      <c r="C350" s="32"/>
      <c r="D350" s="16"/>
      <c r="E350" s="50" t="str">
        <f>IF(OD_gegevens!E353&lt;&gt;"",OD_gegevens!E353,"-")</f>
        <v>-</v>
      </c>
      <c r="F350" s="48"/>
      <c r="G350" s="48"/>
      <c r="H350" s="48"/>
      <c r="I350" s="48"/>
      <c r="J350" s="49"/>
      <c r="L350" s="17"/>
    </row>
    <row r="351" spans="3:12" ht="12.75" hidden="1" customHeight="1">
      <c r="C351" s="32"/>
      <c r="D351" s="16"/>
      <c r="E351" s="50" t="str">
        <f>IF(OD_gegevens!E354&lt;&gt;"",OD_gegevens!E354,"-")</f>
        <v>-</v>
      </c>
      <c r="F351" s="48"/>
      <c r="G351" s="48"/>
      <c r="H351" s="48"/>
      <c r="I351" s="48"/>
      <c r="J351" s="49"/>
      <c r="L351" s="17"/>
    </row>
    <row r="352" spans="3:12" ht="12.75" hidden="1" customHeight="1">
      <c r="C352" s="32"/>
      <c r="D352" s="16"/>
      <c r="E352" s="50" t="str">
        <f>IF(OD_gegevens!E355&lt;&gt;"",OD_gegevens!E355,"-")</f>
        <v>-</v>
      </c>
      <c r="F352" s="48"/>
      <c r="G352" s="48"/>
      <c r="H352" s="48"/>
      <c r="I352" s="48"/>
      <c r="J352" s="49"/>
      <c r="L352" s="17"/>
    </row>
    <row r="353" spans="3:12" ht="12.75" hidden="1" customHeight="1">
      <c r="C353" s="32"/>
      <c r="D353" s="16"/>
      <c r="E353" s="50" t="str">
        <f>IF(OD_gegevens!E356&lt;&gt;"",OD_gegevens!E356,"-")</f>
        <v>-</v>
      </c>
      <c r="F353" s="48"/>
      <c r="G353" s="48"/>
      <c r="H353" s="48"/>
      <c r="I353" s="48"/>
      <c r="J353" s="49"/>
      <c r="L353" s="17"/>
    </row>
    <row r="354" spans="3:12" ht="12.75" hidden="1" customHeight="1">
      <c r="C354" s="32"/>
      <c r="D354" s="16"/>
      <c r="E354" s="50" t="str">
        <f>IF(OD_gegevens!E357&lt;&gt;"",OD_gegevens!E357,"-")</f>
        <v>-</v>
      </c>
      <c r="F354" s="48"/>
      <c r="G354" s="48"/>
      <c r="H354" s="48"/>
      <c r="I354" s="48"/>
      <c r="J354" s="49"/>
      <c r="L354" s="17"/>
    </row>
    <row r="355" spans="3:12" ht="12.75" hidden="1" customHeight="1">
      <c r="C355" s="32"/>
      <c r="D355" s="16"/>
      <c r="E355" s="50" t="str">
        <f>IF(OD_gegevens!E358&lt;&gt;"",OD_gegevens!E358,"-")</f>
        <v>-</v>
      </c>
      <c r="F355" s="48"/>
      <c r="G355" s="48"/>
      <c r="H355" s="48"/>
      <c r="I355" s="48"/>
      <c r="J355" s="49"/>
      <c r="L355" s="17"/>
    </row>
    <row r="356" spans="3:12" ht="12.75" hidden="1" customHeight="1">
      <c r="C356" s="32"/>
      <c r="D356" s="16"/>
      <c r="E356" s="50" t="str">
        <f>IF(OD_gegevens!E359&lt;&gt;"",OD_gegevens!E359,"-")</f>
        <v>-</v>
      </c>
      <c r="F356" s="48"/>
      <c r="G356" s="48"/>
      <c r="H356" s="48"/>
      <c r="I356" s="48"/>
      <c r="J356" s="49"/>
      <c r="L356" s="17"/>
    </row>
    <row r="357" spans="3:12" ht="12.75" hidden="1" customHeight="1">
      <c r="C357" s="32"/>
      <c r="D357" s="16"/>
      <c r="E357" s="50" t="str">
        <f>IF(OD_gegevens!E360&lt;&gt;"",OD_gegevens!E360,"-")</f>
        <v>-</v>
      </c>
      <c r="F357" s="48"/>
      <c r="G357" s="48"/>
      <c r="H357" s="48"/>
      <c r="I357" s="48"/>
      <c r="J357" s="49"/>
      <c r="L357" s="17"/>
    </row>
    <row r="358" spans="3:12" ht="12.75" hidden="1" customHeight="1">
      <c r="C358" s="32"/>
      <c r="D358" s="16"/>
      <c r="E358" s="50" t="str">
        <f>IF(OD_gegevens!E361&lt;&gt;"",OD_gegevens!E361,"-")</f>
        <v>-</v>
      </c>
      <c r="F358" s="48"/>
      <c r="G358" s="48"/>
      <c r="H358" s="48"/>
      <c r="I358" s="48"/>
      <c r="J358" s="49"/>
      <c r="L358" s="17"/>
    </row>
    <row r="359" spans="3:12" ht="12.75" hidden="1" customHeight="1">
      <c r="C359" s="32"/>
      <c r="D359" s="16"/>
      <c r="E359" s="50" t="str">
        <f>IF(OD_gegevens!E362&lt;&gt;"",OD_gegevens!E362,"-")</f>
        <v>-</v>
      </c>
      <c r="F359" s="48"/>
      <c r="G359" s="48"/>
      <c r="H359" s="48"/>
      <c r="I359" s="48"/>
      <c r="J359" s="49"/>
      <c r="L359" s="17"/>
    </row>
    <row r="360" spans="3:12" ht="12.75" hidden="1" customHeight="1">
      <c r="C360" s="32"/>
      <c r="D360" s="16"/>
      <c r="E360" s="50" t="str">
        <f>IF(OD_gegevens!E363&lt;&gt;"",OD_gegevens!E363,"-")</f>
        <v>-</v>
      </c>
      <c r="F360" s="48"/>
      <c r="G360" s="48"/>
      <c r="H360" s="48"/>
      <c r="I360" s="48"/>
      <c r="J360" s="49"/>
      <c r="L360" s="17"/>
    </row>
    <row r="361" spans="3:12" ht="12.75" hidden="1" customHeight="1">
      <c r="C361" s="32"/>
      <c r="D361" s="16"/>
      <c r="E361" s="50" t="str">
        <f>IF(OD_gegevens!E364&lt;&gt;"",OD_gegevens!E364,"-")</f>
        <v>-</v>
      </c>
      <c r="F361" s="48"/>
      <c r="G361" s="48"/>
      <c r="H361" s="48"/>
      <c r="I361" s="48"/>
      <c r="J361" s="49"/>
      <c r="L361" s="17"/>
    </row>
    <row r="362" spans="3:12" ht="12.75" hidden="1" customHeight="1">
      <c r="C362" s="32"/>
      <c r="D362" s="16"/>
      <c r="E362" s="50" t="str">
        <f>IF(OD_gegevens!E365&lt;&gt;"",OD_gegevens!E365,"-")</f>
        <v>-</v>
      </c>
      <c r="F362" s="48"/>
      <c r="G362" s="48"/>
      <c r="H362" s="48"/>
      <c r="I362" s="48"/>
      <c r="J362" s="49"/>
      <c r="L362" s="17"/>
    </row>
    <row r="363" spans="3:12" ht="12.75" hidden="1" customHeight="1">
      <c r="C363" s="32"/>
      <c r="D363" s="16"/>
      <c r="E363" s="50" t="str">
        <f>IF(OD_gegevens!E366&lt;&gt;"",OD_gegevens!E366,"-")</f>
        <v>-</v>
      </c>
      <c r="F363" s="48"/>
      <c r="G363" s="48"/>
      <c r="H363" s="48"/>
      <c r="I363" s="48"/>
      <c r="J363" s="49"/>
      <c r="L363" s="17"/>
    </row>
    <row r="364" spans="3:12" ht="12.75" hidden="1" customHeight="1">
      <c r="C364" s="32"/>
      <c r="D364" s="16"/>
      <c r="E364" s="50" t="str">
        <f>IF(OD_gegevens!E367&lt;&gt;"",OD_gegevens!E367,"-")</f>
        <v>-</v>
      </c>
      <c r="F364" s="48"/>
      <c r="G364" s="48"/>
      <c r="H364" s="48"/>
      <c r="I364" s="48"/>
      <c r="J364" s="49"/>
      <c r="L364" s="17"/>
    </row>
    <row r="365" spans="3:12" ht="12.75" hidden="1" customHeight="1">
      <c r="C365" s="32"/>
      <c r="D365" s="16"/>
      <c r="E365" s="50" t="str">
        <f>IF(OD_gegevens!E368&lt;&gt;"",OD_gegevens!E368,"-")</f>
        <v>-</v>
      </c>
      <c r="F365" s="48"/>
      <c r="G365" s="48"/>
      <c r="H365" s="48"/>
      <c r="I365" s="48"/>
      <c r="J365" s="49"/>
      <c r="L365" s="17"/>
    </row>
    <row r="366" spans="3:12" ht="12.75" hidden="1" customHeight="1">
      <c r="C366" s="32"/>
      <c r="D366" s="16"/>
      <c r="E366" s="50" t="str">
        <f>IF(OD_gegevens!E369&lt;&gt;"",OD_gegevens!E369,"-")</f>
        <v>-</v>
      </c>
      <c r="F366" s="48"/>
      <c r="G366" s="48"/>
      <c r="H366" s="48"/>
      <c r="I366" s="48"/>
      <c r="J366" s="49"/>
      <c r="L366" s="17"/>
    </row>
    <row r="367" spans="3:12" ht="12.75" hidden="1" customHeight="1">
      <c r="C367" s="32"/>
      <c r="D367" s="16"/>
      <c r="E367" s="50" t="str">
        <f>IF(OD_gegevens!E370&lt;&gt;"",OD_gegevens!E370,"-")</f>
        <v>-</v>
      </c>
      <c r="F367" s="48"/>
      <c r="G367" s="48"/>
      <c r="H367" s="48"/>
      <c r="I367" s="48"/>
      <c r="J367" s="49"/>
      <c r="L367" s="17"/>
    </row>
    <row r="368" spans="3:12" ht="12.75" hidden="1" customHeight="1">
      <c r="C368" s="32"/>
      <c r="D368" s="16"/>
      <c r="E368" s="50" t="str">
        <f>IF(OD_gegevens!E371&lt;&gt;"",OD_gegevens!E371,"-")</f>
        <v>-</v>
      </c>
      <c r="F368" s="48"/>
      <c r="G368" s="48"/>
      <c r="H368" s="48"/>
      <c r="I368" s="48"/>
      <c r="J368" s="49"/>
      <c r="L368" s="17"/>
    </row>
    <row r="369" spans="3:12" ht="12.75" hidden="1" customHeight="1">
      <c r="C369" s="32"/>
      <c r="D369" s="16"/>
      <c r="E369" s="50" t="str">
        <f>IF(OD_gegevens!E372&lt;&gt;"",OD_gegevens!E372,"-")</f>
        <v>-</v>
      </c>
      <c r="F369" s="48"/>
      <c r="G369" s="48"/>
      <c r="H369" s="48"/>
      <c r="I369" s="48"/>
      <c r="J369" s="49"/>
      <c r="L369" s="17"/>
    </row>
    <row r="370" spans="3:12" ht="12.75" hidden="1" customHeight="1">
      <c r="C370" s="32"/>
      <c r="D370" s="16"/>
      <c r="E370" s="50" t="str">
        <f>IF(OD_gegevens!E373&lt;&gt;"",OD_gegevens!E373,"-")</f>
        <v>-</v>
      </c>
      <c r="F370" s="48"/>
      <c r="G370" s="48"/>
      <c r="H370" s="48"/>
      <c r="I370" s="48"/>
      <c r="J370" s="49"/>
      <c r="L370" s="17"/>
    </row>
    <row r="371" spans="3:12" ht="12.75" hidden="1" customHeight="1">
      <c r="C371" s="32"/>
      <c r="D371" s="16"/>
      <c r="E371" s="50" t="str">
        <f>IF(OD_gegevens!E374&lt;&gt;"",OD_gegevens!E374,"-")</f>
        <v>-</v>
      </c>
      <c r="F371" s="48"/>
      <c r="G371" s="48"/>
      <c r="H371" s="48"/>
      <c r="I371" s="48"/>
      <c r="J371" s="49"/>
      <c r="L371" s="17"/>
    </row>
    <row r="372" spans="3:12" ht="12.75" hidden="1" customHeight="1">
      <c r="C372" s="32"/>
      <c r="D372" s="16"/>
      <c r="E372" s="50" t="str">
        <f>IF(OD_gegevens!E375&lt;&gt;"",OD_gegevens!E375,"-")</f>
        <v>-</v>
      </c>
      <c r="F372" s="48"/>
      <c r="G372" s="48"/>
      <c r="H372" s="48"/>
      <c r="I372" s="48"/>
      <c r="J372" s="49"/>
      <c r="L372" s="17"/>
    </row>
    <row r="373" spans="3:12" ht="12.75" hidden="1" customHeight="1">
      <c r="C373" s="32"/>
      <c r="D373" s="16"/>
      <c r="E373" s="50" t="str">
        <f>IF(OD_gegevens!E376&lt;&gt;"",OD_gegevens!E376,"-")</f>
        <v>-</v>
      </c>
      <c r="F373" s="48"/>
      <c r="G373" s="48"/>
      <c r="H373" s="48"/>
      <c r="I373" s="48"/>
      <c r="J373" s="49"/>
      <c r="L373" s="17"/>
    </row>
    <row r="374" spans="3:12" ht="12.75" hidden="1" customHeight="1">
      <c r="C374" s="32"/>
      <c r="D374" s="16"/>
      <c r="E374" s="50" t="str">
        <f>IF(OD_gegevens!E377&lt;&gt;"",OD_gegevens!E377,"-")</f>
        <v>-</v>
      </c>
      <c r="F374" s="48"/>
      <c r="G374" s="48"/>
      <c r="H374" s="48"/>
      <c r="I374" s="48"/>
      <c r="J374" s="49"/>
      <c r="L374" s="17"/>
    </row>
    <row r="375" spans="3:12" ht="12.75" hidden="1" customHeight="1">
      <c r="C375" s="32"/>
      <c r="D375" s="16"/>
      <c r="E375" s="50" t="str">
        <f>IF(OD_gegevens!E378&lt;&gt;"",OD_gegevens!E378,"-")</f>
        <v>-</v>
      </c>
      <c r="F375" s="48"/>
      <c r="G375" s="48"/>
      <c r="H375" s="48"/>
      <c r="I375" s="48"/>
      <c r="J375" s="49"/>
      <c r="L375" s="17"/>
    </row>
    <row r="376" spans="3:12" ht="12.75" hidden="1" customHeight="1">
      <c r="C376" s="32"/>
      <c r="D376" s="16"/>
      <c r="E376" s="50" t="str">
        <f>IF(OD_gegevens!E379&lt;&gt;"",OD_gegevens!E379,"-")</f>
        <v>-</v>
      </c>
      <c r="F376" s="48"/>
      <c r="G376" s="48"/>
      <c r="H376" s="48"/>
      <c r="I376" s="48"/>
      <c r="J376" s="49"/>
      <c r="L376" s="17"/>
    </row>
    <row r="377" spans="3:12" ht="12.75" hidden="1" customHeight="1">
      <c r="C377" s="32"/>
      <c r="D377" s="16"/>
      <c r="E377" s="50" t="str">
        <f>IF(OD_gegevens!E380&lt;&gt;"",OD_gegevens!E380,"-")</f>
        <v>-</v>
      </c>
      <c r="F377" s="48"/>
      <c r="G377" s="48"/>
      <c r="H377" s="48"/>
      <c r="I377" s="48"/>
      <c r="J377" s="49"/>
      <c r="L377" s="17"/>
    </row>
    <row r="378" spans="3:12" ht="12.75" hidden="1" customHeight="1">
      <c r="C378" s="32"/>
      <c r="D378" s="16"/>
      <c r="E378" s="50" t="str">
        <f>IF(OD_gegevens!E381&lt;&gt;"",OD_gegevens!E381,"-")</f>
        <v>-</v>
      </c>
      <c r="F378" s="48"/>
      <c r="G378" s="48"/>
      <c r="H378" s="48"/>
      <c r="I378" s="48"/>
      <c r="J378" s="49"/>
      <c r="L378" s="17"/>
    </row>
    <row r="379" spans="3:12" ht="12.75" hidden="1" customHeight="1">
      <c r="C379" s="32"/>
      <c r="D379" s="16"/>
      <c r="E379" s="50" t="str">
        <f>IF(OD_gegevens!E382&lt;&gt;"",OD_gegevens!E382,"-")</f>
        <v>-</v>
      </c>
      <c r="F379" s="48"/>
      <c r="G379" s="48"/>
      <c r="H379" s="48"/>
      <c r="I379" s="48"/>
      <c r="J379" s="49"/>
      <c r="L379" s="17"/>
    </row>
    <row r="380" spans="3:12" ht="12.75" hidden="1" customHeight="1">
      <c r="C380" s="32"/>
      <c r="D380" s="16"/>
      <c r="E380" s="50" t="str">
        <f>IF(OD_gegevens!E383&lt;&gt;"",OD_gegevens!E383,"-")</f>
        <v>-</v>
      </c>
      <c r="F380" s="48"/>
      <c r="G380" s="48"/>
      <c r="H380" s="48"/>
      <c r="I380" s="48"/>
      <c r="J380" s="49"/>
      <c r="L380" s="17"/>
    </row>
    <row r="381" spans="3:12" ht="12.75" hidden="1" customHeight="1">
      <c r="C381" s="32"/>
      <c r="D381" s="16"/>
      <c r="E381" s="50" t="str">
        <f>IF(OD_gegevens!E384&lt;&gt;"",OD_gegevens!E384,"-")</f>
        <v>-</v>
      </c>
      <c r="F381" s="48"/>
      <c r="G381" s="48"/>
      <c r="H381" s="48"/>
      <c r="I381" s="48"/>
      <c r="J381" s="49"/>
      <c r="L381" s="17"/>
    </row>
    <row r="382" spans="3:12" ht="12.75" hidden="1" customHeight="1">
      <c r="C382" s="32"/>
      <c r="D382" s="16"/>
      <c r="E382" s="50" t="str">
        <f>IF(OD_gegevens!E385&lt;&gt;"",OD_gegevens!E385,"-")</f>
        <v>-</v>
      </c>
      <c r="F382" s="48"/>
      <c r="G382" s="48"/>
      <c r="H382" s="48"/>
      <c r="I382" s="48"/>
      <c r="J382" s="49"/>
      <c r="L382" s="17"/>
    </row>
    <row r="383" spans="3:12" ht="12.75" hidden="1" customHeight="1">
      <c r="C383" s="32"/>
      <c r="D383" s="16"/>
      <c r="E383" s="50" t="str">
        <f>IF(OD_gegevens!E386&lt;&gt;"",OD_gegevens!E386,"-")</f>
        <v>-</v>
      </c>
      <c r="F383" s="48"/>
      <c r="G383" s="48"/>
      <c r="H383" s="48"/>
      <c r="I383" s="48"/>
      <c r="J383" s="49"/>
      <c r="L383" s="17"/>
    </row>
    <row r="384" spans="3:12" ht="12.75" hidden="1" customHeight="1">
      <c r="C384" s="32"/>
      <c r="D384" s="16"/>
      <c r="E384" s="50" t="str">
        <f>IF(OD_gegevens!E387&lt;&gt;"",OD_gegevens!E387,"-")</f>
        <v>-</v>
      </c>
      <c r="F384" s="48"/>
      <c r="G384" s="48"/>
      <c r="H384" s="48"/>
      <c r="I384" s="48"/>
      <c r="J384" s="49"/>
      <c r="L384" s="17"/>
    </row>
    <row r="385" spans="3:12" ht="12.75" hidden="1" customHeight="1">
      <c r="C385" s="32"/>
      <c r="D385" s="16"/>
      <c r="E385" s="50" t="str">
        <f>IF(OD_gegevens!E388&lt;&gt;"",OD_gegevens!E388,"-")</f>
        <v>-</v>
      </c>
      <c r="F385" s="48"/>
      <c r="G385" s="48"/>
      <c r="H385" s="48"/>
      <c r="I385" s="48"/>
      <c r="J385" s="49"/>
      <c r="L385" s="17"/>
    </row>
    <row r="386" spans="3:12" ht="12.75" hidden="1" customHeight="1">
      <c r="C386" s="32"/>
      <c r="D386" s="16"/>
      <c r="E386" s="50" t="str">
        <f>IF(OD_gegevens!E389&lt;&gt;"",OD_gegevens!E389,"-")</f>
        <v>-</v>
      </c>
      <c r="F386" s="48"/>
      <c r="G386" s="48"/>
      <c r="H386" s="48"/>
      <c r="I386" s="48"/>
      <c r="J386" s="49"/>
      <c r="L386" s="17"/>
    </row>
    <row r="387" spans="3:12" ht="12.75" hidden="1" customHeight="1">
      <c r="C387" s="32"/>
      <c r="D387" s="16"/>
      <c r="E387" s="50" t="str">
        <f>IF(OD_gegevens!E390&lt;&gt;"",OD_gegevens!E390,"-")</f>
        <v>-</v>
      </c>
      <c r="F387" s="48"/>
      <c r="G387" s="48"/>
      <c r="H387" s="48"/>
      <c r="I387" s="48"/>
      <c r="J387" s="49"/>
      <c r="L387" s="17"/>
    </row>
    <row r="388" spans="3:12" ht="12.75" hidden="1" customHeight="1">
      <c r="C388" s="32"/>
      <c r="D388" s="16"/>
      <c r="E388" s="50" t="str">
        <f>IF(OD_gegevens!E391&lt;&gt;"",OD_gegevens!E391,"-")</f>
        <v>-</v>
      </c>
      <c r="F388" s="48"/>
      <c r="G388" s="48"/>
      <c r="H388" s="48"/>
      <c r="I388" s="48"/>
      <c r="J388" s="49"/>
      <c r="L388" s="17"/>
    </row>
    <row r="389" spans="3:12" ht="12.75" hidden="1" customHeight="1">
      <c r="C389" s="32"/>
      <c r="D389" s="16"/>
      <c r="E389" s="50" t="str">
        <f>IF(OD_gegevens!E392&lt;&gt;"",OD_gegevens!E392,"-")</f>
        <v>-</v>
      </c>
      <c r="F389" s="48"/>
      <c r="G389" s="48"/>
      <c r="H389" s="48"/>
      <c r="I389" s="48"/>
      <c r="J389" s="49"/>
      <c r="L389" s="17"/>
    </row>
    <row r="390" spans="3:12" ht="12.75" hidden="1" customHeight="1">
      <c r="C390" s="32"/>
      <c r="D390" s="16"/>
      <c r="E390" s="50" t="str">
        <f>IF(OD_gegevens!E393&lt;&gt;"",OD_gegevens!E393,"-")</f>
        <v>-</v>
      </c>
      <c r="F390" s="48"/>
      <c r="G390" s="48"/>
      <c r="H390" s="48"/>
      <c r="I390" s="48"/>
      <c r="J390" s="49"/>
      <c r="L390" s="17"/>
    </row>
    <row r="391" spans="3:12" ht="12.75" hidden="1" customHeight="1">
      <c r="C391" s="32"/>
      <c r="D391" s="16"/>
      <c r="E391" s="50" t="str">
        <f>IF(OD_gegevens!E394&lt;&gt;"",OD_gegevens!E394,"-")</f>
        <v>-</v>
      </c>
      <c r="F391" s="48"/>
      <c r="G391" s="48"/>
      <c r="H391" s="48"/>
      <c r="I391" s="48"/>
      <c r="J391" s="49"/>
      <c r="L391" s="17"/>
    </row>
    <row r="392" spans="3:12" ht="12.75" hidden="1" customHeight="1">
      <c r="C392" s="32"/>
      <c r="D392" s="16"/>
      <c r="E392" s="50" t="str">
        <f>IF(OD_gegevens!E395&lt;&gt;"",OD_gegevens!E395,"-")</f>
        <v>-</v>
      </c>
      <c r="F392" s="48"/>
      <c r="G392" s="48"/>
      <c r="H392" s="48"/>
      <c r="I392" s="48"/>
      <c r="J392" s="49"/>
      <c r="L392" s="17"/>
    </row>
    <row r="393" spans="3:12" ht="12.75" hidden="1" customHeight="1">
      <c r="C393" s="32"/>
      <c r="D393" s="16"/>
      <c r="E393" s="50" t="str">
        <f>IF(OD_gegevens!E396&lt;&gt;"",OD_gegevens!E396,"-")</f>
        <v>-</v>
      </c>
      <c r="F393" s="48"/>
      <c r="G393" s="48"/>
      <c r="H393" s="48"/>
      <c r="I393" s="48"/>
      <c r="J393" s="49"/>
      <c r="L393" s="17"/>
    </row>
    <row r="394" spans="3:12" ht="12.75" hidden="1" customHeight="1">
      <c r="C394" s="32"/>
      <c r="D394" s="16"/>
      <c r="E394" s="50" t="str">
        <f>IF(OD_gegevens!E397&lt;&gt;"",OD_gegevens!E397,"-")</f>
        <v>-</v>
      </c>
      <c r="F394" s="48"/>
      <c r="G394" s="48"/>
      <c r="H394" s="48"/>
      <c r="I394" s="48"/>
      <c r="J394" s="49"/>
      <c r="L394" s="17"/>
    </row>
    <row r="395" spans="3:12" ht="12.75" hidden="1" customHeight="1">
      <c r="C395" s="32"/>
      <c r="D395" s="16"/>
      <c r="E395" s="50" t="str">
        <f>IF(OD_gegevens!E398&lt;&gt;"",OD_gegevens!E398,"-")</f>
        <v>-</v>
      </c>
      <c r="F395" s="48"/>
      <c r="G395" s="48"/>
      <c r="H395" s="48"/>
      <c r="I395" s="48"/>
      <c r="J395" s="49"/>
      <c r="L395" s="17"/>
    </row>
    <row r="396" spans="3:12" ht="12.75" hidden="1" customHeight="1">
      <c r="C396" s="32"/>
      <c r="D396" s="16"/>
      <c r="E396" s="50" t="str">
        <f>IF(OD_gegevens!E399&lt;&gt;"",OD_gegevens!E399,"-")</f>
        <v>-</v>
      </c>
      <c r="F396" s="48"/>
      <c r="G396" s="48"/>
      <c r="H396" s="48"/>
      <c r="I396" s="48"/>
      <c r="J396" s="49"/>
      <c r="L396" s="17"/>
    </row>
    <row r="397" spans="3:12" ht="12.75" hidden="1" customHeight="1">
      <c r="C397" s="32"/>
      <c r="D397" s="16"/>
      <c r="E397" s="50" t="str">
        <f>IF(OD_gegevens!E400&lt;&gt;"",OD_gegevens!E400,"-")</f>
        <v>-</v>
      </c>
      <c r="F397" s="48"/>
      <c r="G397" s="48"/>
      <c r="H397" s="48"/>
      <c r="I397" s="48"/>
      <c r="J397" s="49"/>
      <c r="L397" s="17"/>
    </row>
    <row r="398" spans="3:12" ht="12.75" hidden="1" customHeight="1">
      <c r="C398" s="32"/>
      <c r="D398" s="16"/>
      <c r="E398" s="50" t="str">
        <f>IF(OD_gegevens!E401&lt;&gt;"",OD_gegevens!E401,"-")</f>
        <v>-</v>
      </c>
      <c r="F398" s="48"/>
      <c r="G398" s="48"/>
      <c r="H398" s="48"/>
      <c r="I398" s="48"/>
      <c r="J398" s="49"/>
      <c r="L398" s="17"/>
    </row>
    <row r="399" spans="3:12" ht="12.75" hidden="1" customHeight="1">
      <c r="C399" s="32"/>
      <c r="D399" s="16"/>
      <c r="E399" s="50" t="str">
        <f>IF(OD_gegevens!E402&lt;&gt;"",OD_gegevens!E402,"-")</f>
        <v>-</v>
      </c>
      <c r="F399" s="48"/>
      <c r="G399" s="48"/>
      <c r="H399" s="48"/>
      <c r="I399" s="48"/>
      <c r="J399" s="49"/>
      <c r="L399" s="17"/>
    </row>
    <row r="400" spans="3:12" ht="12.75" hidden="1" customHeight="1">
      <c r="C400" s="32"/>
      <c r="D400" s="16"/>
      <c r="E400" s="50" t="str">
        <f>IF(OD_gegevens!E403&lt;&gt;"",OD_gegevens!E403,"-")</f>
        <v>-</v>
      </c>
      <c r="F400" s="48"/>
      <c r="G400" s="48"/>
      <c r="H400" s="48"/>
      <c r="I400" s="48"/>
      <c r="J400" s="49"/>
      <c r="L400" s="17"/>
    </row>
    <row r="401" spans="3:12" ht="12.75" hidden="1" customHeight="1">
      <c r="C401" s="32"/>
      <c r="D401" s="16"/>
      <c r="E401" s="50" t="str">
        <f>IF(OD_gegevens!E404&lt;&gt;"",OD_gegevens!E404,"-")</f>
        <v>-</v>
      </c>
      <c r="F401" s="48"/>
      <c r="G401" s="48"/>
      <c r="H401" s="48"/>
      <c r="I401" s="48"/>
      <c r="J401" s="49"/>
      <c r="L401" s="17"/>
    </row>
    <row r="402" spans="3:12" ht="12.75" hidden="1" customHeight="1">
      <c r="C402" s="32"/>
      <c r="D402" s="16"/>
      <c r="E402" s="50" t="str">
        <f>IF(OD_gegevens!E405&lt;&gt;"",OD_gegevens!E405,"-")</f>
        <v>-</v>
      </c>
      <c r="F402" s="48"/>
      <c r="G402" s="48"/>
      <c r="H402" s="48"/>
      <c r="I402" s="48"/>
      <c r="J402" s="49"/>
      <c r="L402" s="17"/>
    </row>
    <row r="403" spans="3:12" ht="12.75" hidden="1" customHeight="1">
      <c r="C403" s="32"/>
      <c r="D403" s="16"/>
      <c r="E403" s="50" t="str">
        <f>IF(OD_gegevens!E406&lt;&gt;"",OD_gegevens!E406,"-")</f>
        <v>-</v>
      </c>
      <c r="F403" s="48"/>
      <c r="G403" s="48"/>
      <c r="H403" s="48"/>
      <c r="I403" s="48"/>
      <c r="J403" s="49"/>
      <c r="L403" s="17"/>
    </row>
    <row r="404" spans="3:12" ht="12.75" hidden="1" customHeight="1">
      <c r="C404" s="32"/>
      <c r="D404" s="16"/>
      <c r="E404" s="50" t="str">
        <f>IF(OD_gegevens!E407&lt;&gt;"",OD_gegevens!E407,"-")</f>
        <v>-</v>
      </c>
      <c r="F404" s="48"/>
      <c r="G404" s="48"/>
      <c r="H404" s="48"/>
      <c r="I404" s="48"/>
      <c r="J404" s="49"/>
      <c r="L404" s="17"/>
    </row>
    <row r="405" spans="3:12" ht="12.75" hidden="1" customHeight="1">
      <c r="C405" s="32"/>
      <c r="D405" s="16"/>
      <c r="E405" s="50" t="str">
        <f>IF(OD_gegevens!E408&lt;&gt;"",OD_gegevens!E408,"-")</f>
        <v>-</v>
      </c>
      <c r="F405" s="48"/>
      <c r="G405" s="48"/>
      <c r="H405" s="48"/>
      <c r="I405" s="48"/>
      <c r="J405" s="49"/>
      <c r="L405" s="17"/>
    </row>
    <row r="406" spans="3:12" ht="12.75" hidden="1" customHeight="1">
      <c r="C406" s="32"/>
      <c r="D406" s="16"/>
      <c r="E406" s="50" t="str">
        <f>IF(OD_gegevens!E409&lt;&gt;"",OD_gegevens!E409,"-")</f>
        <v>-</v>
      </c>
      <c r="F406" s="48"/>
      <c r="G406" s="48"/>
      <c r="H406" s="48"/>
      <c r="I406" s="48"/>
      <c r="J406" s="49"/>
      <c r="L406" s="17"/>
    </row>
    <row r="407" spans="3:12" ht="12.75" hidden="1" customHeight="1">
      <c r="C407" s="32"/>
      <c r="D407" s="16"/>
      <c r="E407" s="50" t="str">
        <f>IF(OD_gegevens!E410&lt;&gt;"",OD_gegevens!E410,"-")</f>
        <v>-</v>
      </c>
      <c r="F407" s="48"/>
      <c r="G407" s="48"/>
      <c r="H407" s="48"/>
      <c r="I407" s="48"/>
      <c r="J407" s="49"/>
      <c r="L407" s="17"/>
    </row>
    <row r="408" spans="3:12" ht="12.75" hidden="1" customHeight="1">
      <c r="C408" s="32"/>
      <c r="D408" s="16"/>
      <c r="E408" s="50" t="str">
        <f>IF(OD_gegevens!E411&lt;&gt;"",OD_gegevens!E411,"-")</f>
        <v>-</v>
      </c>
      <c r="F408" s="48"/>
      <c r="G408" s="48"/>
      <c r="H408" s="48"/>
      <c r="I408" s="48"/>
      <c r="J408" s="49"/>
      <c r="L408" s="17"/>
    </row>
    <row r="409" spans="3:12" ht="12.75" hidden="1" customHeight="1">
      <c r="C409" s="32"/>
      <c r="D409" s="16"/>
      <c r="E409" s="50" t="str">
        <f>IF(OD_gegevens!E412&lt;&gt;"",OD_gegevens!E412,"-")</f>
        <v>-</v>
      </c>
      <c r="F409" s="48"/>
      <c r="G409" s="48"/>
      <c r="H409" s="48"/>
      <c r="I409" s="48"/>
      <c r="J409" s="49"/>
      <c r="L409" s="17"/>
    </row>
    <row r="410" spans="3:12" ht="12.75" hidden="1" customHeight="1">
      <c r="C410" s="32"/>
      <c r="D410" s="16"/>
      <c r="E410" s="50" t="str">
        <f>IF(OD_gegevens!E413&lt;&gt;"",OD_gegevens!E413,"-")</f>
        <v>-</v>
      </c>
      <c r="F410" s="48"/>
      <c r="G410" s="48"/>
      <c r="H410" s="48"/>
      <c r="I410" s="48"/>
      <c r="J410" s="49"/>
      <c r="L410" s="17"/>
    </row>
    <row r="411" spans="3:12" ht="12.75" hidden="1" customHeight="1">
      <c r="C411" s="32"/>
      <c r="D411" s="16"/>
      <c r="E411" s="50" t="str">
        <f>IF(OD_gegevens!E414&lt;&gt;"",OD_gegevens!E414,"-")</f>
        <v>-</v>
      </c>
      <c r="F411" s="48"/>
      <c r="G411" s="48"/>
      <c r="H411" s="48"/>
      <c r="I411" s="48"/>
      <c r="J411" s="49"/>
      <c r="L411" s="17"/>
    </row>
    <row r="412" spans="3:12" ht="12.75" hidden="1" customHeight="1">
      <c r="C412" s="32"/>
      <c r="D412" s="16"/>
      <c r="E412" s="50" t="str">
        <f>IF(OD_gegevens!E415&lt;&gt;"",OD_gegevens!E415,"-")</f>
        <v>-</v>
      </c>
      <c r="F412" s="48"/>
      <c r="G412" s="48"/>
      <c r="H412" s="48"/>
      <c r="I412" s="48"/>
      <c r="J412" s="49"/>
      <c r="L412" s="17"/>
    </row>
    <row r="413" spans="3:12" ht="12.75" hidden="1" customHeight="1">
      <c r="C413" s="32"/>
      <c r="D413" s="16"/>
      <c r="E413" s="50" t="str">
        <f>IF(OD_gegevens!E416&lt;&gt;"",OD_gegevens!E416,"-")</f>
        <v>-</v>
      </c>
      <c r="F413" s="48"/>
      <c r="G413" s="48"/>
      <c r="H413" s="48"/>
      <c r="I413" s="48"/>
      <c r="J413" s="49"/>
      <c r="L413" s="17"/>
    </row>
    <row r="414" spans="3:12" ht="12.75" hidden="1" customHeight="1">
      <c r="C414" s="32"/>
      <c r="D414" s="16"/>
      <c r="E414" s="50" t="str">
        <f>IF(OD_gegevens!E417&lt;&gt;"",OD_gegevens!E417,"-")</f>
        <v>-</v>
      </c>
      <c r="F414" s="48"/>
      <c r="G414" s="48"/>
      <c r="H414" s="48"/>
      <c r="I414" s="48"/>
      <c r="J414" s="49"/>
      <c r="L414" s="17"/>
    </row>
    <row r="415" spans="3:12" ht="12.75" hidden="1" customHeight="1">
      <c r="C415" s="32"/>
      <c r="D415" s="16"/>
      <c r="E415" s="50" t="str">
        <f>IF(OD_gegevens!E418&lt;&gt;"",OD_gegevens!E418,"-")</f>
        <v>-</v>
      </c>
      <c r="F415" s="48"/>
      <c r="G415" s="48"/>
      <c r="H415" s="48"/>
      <c r="I415" s="48"/>
      <c r="J415" s="49"/>
      <c r="L415" s="17"/>
    </row>
    <row r="416" spans="3:12" ht="12.75" hidden="1" customHeight="1">
      <c r="C416" s="32"/>
      <c r="D416" s="16"/>
      <c r="E416" s="50" t="str">
        <f>IF(OD_gegevens!E419&lt;&gt;"",OD_gegevens!E419,"-")</f>
        <v>-</v>
      </c>
      <c r="F416" s="48"/>
      <c r="G416" s="48"/>
      <c r="H416" s="48"/>
      <c r="I416" s="48"/>
      <c r="J416" s="49"/>
      <c r="L416" s="17"/>
    </row>
    <row r="417" spans="3:12" ht="12.75" hidden="1" customHeight="1">
      <c r="C417" s="32"/>
      <c r="D417" s="16"/>
      <c r="E417" s="50" t="str">
        <f>IF(OD_gegevens!E420&lt;&gt;"",OD_gegevens!E420,"-")</f>
        <v>-</v>
      </c>
      <c r="F417" s="48"/>
      <c r="G417" s="48"/>
      <c r="H417" s="48"/>
      <c r="I417" s="48"/>
      <c r="J417" s="49"/>
      <c r="L417" s="17"/>
    </row>
    <row r="418" spans="3:12" ht="12.75" hidden="1" customHeight="1">
      <c r="C418" s="32"/>
      <c r="D418" s="16"/>
      <c r="E418" s="50" t="str">
        <f>IF(OD_gegevens!E421&lt;&gt;"",OD_gegevens!E421,"-")</f>
        <v>-</v>
      </c>
      <c r="F418" s="48"/>
      <c r="G418" s="48"/>
      <c r="H418" s="48"/>
      <c r="I418" s="48"/>
      <c r="J418" s="49"/>
      <c r="L418" s="17"/>
    </row>
    <row r="419" spans="3:12" ht="12.75" hidden="1" customHeight="1">
      <c r="C419" s="32"/>
      <c r="D419" s="16"/>
      <c r="E419" s="50" t="str">
        <f>IF(OD_gegevens!E422&lt;&gt;"",OD_gegevens!E422,"-")</f>
        <v>-</v>
      </c>
      <c r="F419" s="48"/>
      <c r="G419" s="48"/>
      <c r="H419" s="48"/>
      <c r="I419" s="48"/>
      <c r="J419" s="49"/>
      <c r="L419" s="17"/>
    </row>
    <row r="420" spans="3:12" ht="12.75" hidden="1" customHeight="1">
      <c r="C420" s="32"/>
      <c r="D420" s="16"/>
      <c r="E420" s="50" t="str">
        <f>IF(OD_gegevens!E423&lt;&gt;"",OD_gegevens!E423,"-")</f>
        <v>-</v>
      </c>
      <c r="F420" s="48"/>
      <c r="G420" s="48"/>
      <c r="H420" s="48"/>
      <c r="I420" s="48"/>
      <c r="J420" s="49"/>
      <c r="L420" s="17"/>
    </row>
    <row r="421" spans="3:12" ht="12.75" hidden="1" customHeight="1">
      <c r="C421" s="32"/>
      <c r="D421" s="16"/>
      <c r="E421" s="50" t="str">
        <f>IF(OD_gegevens!E424&lt;&gt;"",OD_gegevens!E424,"-")</f>
        <v>-</v>
      </c>
      <c r="F421" s="48"/>
      <c r="G421" s="48"/>
      <c r="H421" s="48"/>
      <c r="I421" s="48"/>
      <c r="J421" s="49"/>
      <c r="L421" s="17"/>
    </row>
    <row r="422" spans="3:12" ht="12.75" hidden="1" customHeight="1">
      <c r="C422" s="32"/>
      <c r="D422" s="16"/>
      <c r="E422" s="50" t="str">
        <f>IF(OD_gegevens!E425&lt;&gt;"",OD_gegevens!E425,"-")</f>
        <v>-</v>
      </c>
      <c r="F422" s="48"/>
      <c r="G422" s="48"/>
      <c r="H422" s="48"/>
      <c r="I422" s="48"/>
      <c r="J422" s="49"/>
      <c r="L422" s="17"/>
    </row>
    <row r="423" spans="3:12" ht="12.75" hidden="1" customHeight="1">
      <c r="C423" s="32"/>
      <c r="D423" s="16"/>
      <c r="E423" s="50" t="str">
        <f>IF(OD_gegevens!E426&lt;&gt;"",OD_gegevens!E426,"-")</f>
        <v>-</v>
      </c>
      <c r="F423" s="48"/>
      <c r="G423" s="48"/>
      <c r="H423" s="48"/>
      <c r="I423" s="48"/>
      <c r="J423" s="49"/>
      <c r="L423" s="17"/>
    </row>
    <row r="424" spans="3:12" ht="12.75" hidden="1" customHeight="1">
      <c r="C424" s="32"/>
      <c r="D424" s="16"/>
      <c r="E424" s="50" t="str">
        <f>IF(OD_gegevens!E427&lt;&gt;"",OD_gegevens!E427,"-")</f>
        <v>-</v>
      </c>
      <c r="F424" s="48"/>
      <c r="G424" s="48"/>
      <c r="H424" s="48"/>
      <c r="I424" s="48"/>
      <c r="J424" s="49"/>
      <c r="L424" s="17"/>
    </row>
    <row r="425" spans="3:12" ht="12.75" hidden="1" customHeight="1">
      <c r="C425" s="32"/>
      <c r="D425" s="16"/>
      <c r="E425" s="50" t="str">
        <f>IF(OD_gegevens!E428&lt;&gt;"",OD_gegevens!E428,"-")</f>
        <v>-</v>
      </c>
      <c r="F425" s="48"/>
      <c r="G425" s="48"/>
      <c r="H425" s="48"/>
      <c r="I425" s="48"/>
      <c r="J425" s="49"/>
      <c r="L425" s="17"/>
    </row>
    <row r="426" spans="3:12" ht="12.75" hidden="1" customHeight="1">
      <c r="C426" s="32"/>
      <c r="D426" s="16"/>
      <c r="E426" s="50" t="str">
        <f>IF(OD_gegevens!E429&lt;&gt;"",OD_gegevens!E429,"-")</f>
        <v>-</v>
      </c>
      <c r="F426" s="48"/>
      <c r="G426" s="48"/>
      <c r="H426" s="48"/>
      <c r="I426" s="48"/>
      <c r="J426" s="49"/>
      <c r="L426" s="17"/>
    </row>
    <row r="427" spans="3:12" ht="12.75" hidden="1" customHeight="1">
      <c r="C427" s="32"/>
      <c r="D427" s="16"/>
      <c r="E427" s="50" t="str">
        <f>IF(OD_gegevens!E430&lt;&gt;"",OD_gegevens!E430,"-")</f>
        <v>-</v>
      </c>
      <c r="F427" s="48"/>
      <c r="G427" s="48"/>
      <c r="H427" s="48"/>
      <c r="I427" s="48"/>
      <c r="J427" s="49"/>
      <c r="L427" s="17"/>
    </row>
    <row r="428" spans="3:12" ht="12.75" hidden="1" customHeight="1">
      <c r="C428" s="32"/>
      <c r="D428" s="16"/>
      <c r="E428" s="50" t="str">
        <f>IF(OD_gegevens!E431&lt;&gt;"",OD_gegevens!E431,"-")</f>
        <v>-</v>
      </c>
      <c r="F428" s="48"/>
      <c r="G428" s="48"/>
      <c r="H428" s="48"/>
      <c r="I428" s="48"/>
      <c r="J428" s="49"/>
      <c r="L428" s="17"/>
    </row>
    <row r="429" spans="3:12" ht="12.75" hidden="1" customHeight="1">
      <c r="C429" s="32"/>
      <c r="D429" s="16"/>
      <c r="E429" s="50" t="str">
        <f>IF(OD_gegevens!E432&lt;&gt;"",OD_gegevens!E432,"-")</f>
        <v>-</v>
      </c>
      <c r="F429" s="48"/>
      <c r="G429" s="48"/>
      <c r="H429" s="48"/>
      <c r="I429" s="48"/>
      <c r="J429" s="49"/>
      <c r="L429" s="17"/>
    </row>
    <row r="430" spans="3:12" ht="12.75" hidden="1" customHeight="1">
      <c r="C430" s="32"/>
      <c r="D430" s="16"/>
      <c r="E430" s="50" t="str">
        <f>IF(OD_gegevens!E433&lt;&gt;"",OD_gegevens!E433,"-")</f>
        <v>-</v>
      </c>
      <c r="F430" s="48"/>
      <c r="G430" s="48"/>
      <c r="H430" s="48"/>
      <c r="I430" s="48"/>
      <c r="J430" s="49"/>
      <c r="L430" s="17"/>
    </row>
    <row r="431" spans="3:12" ht="12.75" hidden="1" customHeight="1">
      <c r="C431" s="32"/>
      <c r="D431" s="16"/>
      <c r="E431" s="50" t="str">
        <f>IF(OD_gegevens!E434&lt;&gt;"",OD_gegevens!E434,"-")</f>
        <v>-</v>
      </c>
      <c r="F431" s="48"/>
      <c r="G431" s="48"/>
      <c r="H431" s="48"/>
      <c r="I431" s="48"/>
      <c r="J431" s="49"/>
      <c r="L431" s="17"/>
    </row>
    <row r="432" spans="3:12" ht="12.75" hidden="1" customHeight="1">
      <c r="C432" s="32"/>
      <c r="D432" s="16"/>
      <c r="E432" s="50" t="str">
        <f>IF(OD_gegevens!E435&lt;&gt;"",OD_gegevens!E435,"-")</f>
        <v>-</v>
      </c>
      <c r="F432" s="48"/>
      <c r="G432" s="48"/>
      <c r="H432" s="48"/>
      <c r="I432" s="48"/>
      <c r="J432" s="49"/>
      <c r="L432" s="17"/>
    </row>
    <row r="433" spans="3:12" ht="12.75" hidden="1" customHeight="1">
      <c r="C433" s="32"/>
      <c r="D433" s="16"/>
      <c r="E433" s="50" t="str">
        <f>IF(OD_gegevens!E436&lt;&gt;"",OD_gegevens!E436,"-")</f>
        <v>-</v>
      </c>
      <c r="F433" s="48"/>
      <c r="G433" s="48"/>
      <c r="H433" s="48"/>
      <c r="I433" s="48"/>
      <c r="J433" s="49"/>
      <c r="L433" s="17"/>
    </row>
    <row r="434" spans="3:12" ht="12.75" hidden="1" customHeight="1">
      <c r="C434" s="32"/>
      <c r="D434" s="16"/>
      <c r="E434" s="50" t="str">
        <f>IF(OD_gegevens!E437&lt;&gt;"",OD_gegevens!E437,"-")</f>
        <v>-</v>
      </c>
      <c r="F434" s="48"/>
      <c r="G434" s="48"/>
      <c r="H434" s="48"/>
      <c r="I434" s="48"/>
      <c r="J434" s="49"/>
      <c r="L434" s="17"/>
    </row>
    <row r="435" spans="3:12" ht="12.75" hidden="1" customHeight="1">
      <c r="C435" s="32"/>
      <c r="D435" s="16"/>
      <c r="E435" s="50" t="str">
        <f>IF(OD_gegevens!E438&lt;&gt;"",OD_gegevens!E438,"-")</f>
        <v>-</v>
      </c>
      <c r="F435" s="48"/>
      <c r="G435" s="48"/>
      <c r="H435" s="48"/>
      <c r="I435" s="48"/>
      <c r="J435" s="49"/>
      <c r="L435" s="17"/>
    </row>
    <row r="436" spans="3:12" ht="12.75" hidden="1" customHeight="1">
      <c r="C436" s="32"/>
      <c r="D436" s="16"/>
      <c r="E436" s="50" t="str">
        <f>IF(OD_gegevens!E439&lt;&gt;"",OD_gegevens!E439,"-")</f>
        <v>-</v>
      </c>
      <c r="F436" s="48"/>
      <c r="G436" s="48"/>
      <c r="H436" s="48"/>
      <c r="I436" s="48"/>
      <c r="J436" s="49"/>
      <c r="L436" s="17"/>
    </row>
    <row r="437" spans="3:12" ht="12.75" hidden="1" customHeight="1">
      <c r="C437" s="32"/>
      <c r="D437" s="16"/>
      <c r="E437" s="50" t="str">
        <f>IF(OD_gegevens!E440&lt;&gt;"",OD_gegevens!E440,"-")</f>
        <v>-</v>
      </c>
      <c r="F437" s="48"/>
      <c r="G437" s="48"/>
      <c r="H437" s="48"/>
      <c r="I437" s="48"/>
      <c r="J437" s="49"/>
      <c r="L437" s="17"/>
    </row>
    <row r="438" spans="3:12" ht="12.75" hidden="1" customHeight="1">
      <c r="C438" s="32"/>
      <c r="D438" s="16"/>
      <c r="E438" s="50" t="str">
        <f>IF(OD_gegevens!E441&lt;&gt;"",OD_gegevens!E441,"-")</f>
        <v>-</v>
      </c>
      <c r="F438" s="48"/>
      <c r="G438" s="48"/>
      <c r="H438" s="48"/>
      <c r="I438" s="48"/>
      <c r="J438" s="49"/>
      <c r="L438" s="17"/>
    </row>
    <row r="439" spans="3:12" ht="12.75" hidden="1" customHeight="1">
      <c r="C439" s="32"/>
      <c r="D439" s="16"/>
      <c r="E439" s="50" t="str">
        <f>IF(OD_gegevens!E442&lt;&gt;"",OD_gegevens!E442,"-")</f>
        <v>-</v>
      </c>
      <c r="F439" s="48"/>
      <c r="G439" s="48"/>
      <c r="H439" s="48"/>
      <c r="I439" s="48"/>
      <c r="J439" s="49"/>
      <c r="L439" s="17"/>
    </row>
    <row r="440" spans="3:12" ht="12.75" hidden="1" customHeight="1">
      <c r="C440" s="32"/>
      <c r="D440" s="16"/>
      <c r="E440" s="50" t="str">
        <f>IF(OD_gegevens!E443&lt;&gt;"",OD_gegevens!E443,"-")</f>
        <v>-</v>
      </c>
      <c r="F440" s="48"/>
      <c r="G440" s="48"/>
      <c r="H440" s="48"/>
      <c r="I440" s="48"/>
      <c r="J440" s="49"/>
      <c r="L440" s="17"/>
    </row>
    <row r="441" spans="3:12" ht="12.75" hidden="1" customHeight="1">
      <c r="C441" s="32"/>
      <c r="D441" s="16"/>
      <c r="E441" s="50" t="str">
        <f>IF(OD_gegevens!E444&lt;&gt;"",OD_gegevens!E444,"-")</f>
        <v>-</v>
      </c>
      <c r="F441" s="48"/>
      <c r="G441" s="48"/>
      <c r="H441" s="48"/>
      <c r="I441" s="48"/>
      <c r="J441" s="49"/>
      <c r="L441" s="17"/>
    </row>
    <row r="442" spans="3:12" ht="12.75" hidden="1" customHeight="1">
      <c r="C442" s="32"/>
      <c r="D442" s="16"/>
      <c r="E442" s="50" t="str">
        <f>IF(OD_gegevens!E445&lt;&gt;"",OD_gegevens!E445,"-")</f>
        <v>-</v>
      </c>
      <c r="F442" s="48"/>
      <c r="G442" s="48"/>
      <c r="H442" s="48"/>
      <c r="I442" s="48"/>
      <c r="J442" s="49"/>
      <c r="L442" s="17"/>
    </row>
    <row r="443" spans="3:12" ht="12.75" hidden="1" customHeight="1">
      <c r="C443" s="32"/>
      <c r="D443" s="16"/>
      <c r="E443" s="50" t="str">
        <f>IF(OD_gegevens!E446&lt;&gt;"",OD_gegevens!E446,"-")</f>
        <v>-</v>
      </c>
      <c r="F443" s="48"/>
      <c r="G443" s="48"/>
      <c r="H443" s="48"/>
      <c r="I443" s="48"/>
      <c r="J443" s="49"/>
      <c r="L443" s="17"/>
    </row>
    <row r="444" spans="3:12" ht="12.75" hidden="1" customHeight="1">
      <c r="C444" s="32"/>
      <c r="D444" s="16"/>
      <c r="E444" s="50" t="str">
        <f>IF(OD_gegevens!E447&lt;&gt;"",OD_gegevens!E447,"-")</f>
        <v>-</v>
      </c>
      <c r="F444" s="48"/>
      <c r="G444" s="48"/>
      <c r="H444" s="48"/>
      <c r="I444" s="48"/>
      <c r="J444" s="49"/>
      <c r="L444" s="17"/>
    </row>
    <row r="445" spans="3:12" ht="12.75" hidden="1" customHeight="1">
      <c r="C445" s="32"/>
      <c r="D445" s="16"/>
      <c r="E445" s="50" t="str">
        <f>IF(OD_gegevens!E448&lt;&gt;"",OD_gegevens!E448,"-")</f>
        <v>-</v>
      </c>
      <c r="F445" s="48"/>
      <c r="G445" s="48"/>
      <c r="H445" s="48"/>
      <c r="I445" s="48"/>
      <c r="J445" s="49"/>
      <c r="L445" s="17"/>
    </row>
    <row r="446" spans="3:12" ht="12.75" hidden="1" customHeight="1">
      <c r="C446" s="32"/>
      <c r="D446" s="16"/>
      <c r="E446" s="50" t="str">
        <f>IF(OD_gegevens!E449&lt;&gt;"",OD_gegevens!E449,"-")</f>
        <v>-</v>
      </c>
      <c r="F446" s="48"/>
      <c r="G446" s="48"/>
      <c r="H446" s="48"/>
      <c r="I446" s="48"/>
      <c r="J446" s="49"/>
      <c r="L446" s="17"/>
    </row>
    <row r="447" spans="3:12" ht="12.75" hidden="1" customHeight="1">
      <c r="C447" s="32"/>
      <c r="D447" s="16"/>
      <c r="E447" s="50" t="str">
        <f>IF(OD_gegevens!E450&lt;&gt;"",OD_gegevens!E450,"-")</f>
        <v>-</v>
      </c>
      <c r="F447" s="48"/>
      <c r="G447" s="48"/>
      <c r="H447" s="48"/>
      <c r="I447" s="48"/>
      <c r="J447" s="49"/>
      <c r="L447" s="17"/>
    </row>
    <row r="448" spans="3:12" ht="12.75" hidden="1" customHeight="1">
      <c r="C448" s="32"/>
      <c r="D448" s="16"/>
      <c r="E448" s="50" t="str">
        <f>IF(OD_gegevens!E451&lt;&gt;"",OD_gegevens!E451,"-")</f>
        <v>-</v>
      </c>
      <c r="F448" s="48"/>
      <c r="G448" s="48"/>
      <c r="H448" s="48"/>
      <c r="I448" s="48"/>
      <c r="J448" s="49"/>
      <c r="L448" s="17"/>
    </row>
    <row r="449" spans="3:12" ht="12.75" hidden="1" customHeight="1">
      <c r="C449" s="32"/>
      <c r="D449" s="16"/>
      <c r="E449" s="50" t="str">
        <f>IF(OD_gegevens!E452&lt;&gt;"",OD_gegevens!E452,"-")</f>
        <v>-</v>
      </c>
      <c r="F449" s="48"/>
      <c r="G449" s="48"/>
      <c r="H449" s="48"/>
      <c r="I449" s="48"/>
      <c r="J449" s="49"/>
      <c r="L449" s="17"/>
    </row>
    <row r="450" spans="3:12" ht="12.75" hidden="1" customHeight="1">
      <c r="C450" s="32"/>
      <c r="D450" s="16"/>
      <c r="E450" s="50" t="str">
        <f>IF(OD_gegevens!E453&lt;&gt;"",OD_gegevens!E453,"-")</f>
        <v>-</v>
      </c>
      <c r="F450" s="48"/>
      <c r="G450" s="48"/>
      <c r="H450" s="48"/>
      <c r="I450" s="48"/>
      <c r="J450" s="49"/>
      <c r="L450" s="17"/>
    </row>
    <row r="451" spans="3:12" ht="12.75" hidden="1" customHeight="1">
      <c r="C451" s="32"/>
      <c r="D451" s="16"/>
      <c r="E451" s="50" t="str">
        <f>IF(OD_gegevens!E454&lt;&gt;"",OD_gegevens!E454,"-")</f>
        <v>-</v>
      </c>
      <c r="F451" s="48"/>
      <c r="G451" s="48"/>
      <c r="H451" s="48"/>
      <c r="I451" s="48"/>
      <c r="J451" s="49"/>
      <c r="L451" s="17"/>
    </row>
    <row r="452" spans="3:12" ht="12.75" hidden="1" customHeight="1">
      <c r="C452" s="32"/>
      <c r="D452" s="16"/>
      <c r="E452" s="50" t="str">
        <f>IF(OD_gegevens!E455&lt;&gt;"",OD_gegevens!E455,"-")</f>
        <v>-</v>
      </c>
      <c r="F452" s="48"/>
      <c r="G452" s="48"/>
      <c r="H452" s="48"/>
      <c r="I452" s="48"/>
      <c r="J452" s="49"/>
      <c r="L452" s="17"/>
    </row>
    <row r="453" spans="3:12" ht="12.75" hidden="1" customHeight="1">
      <c r="C453" s="32"/>
      <c r="D453" s="16"/>
      <c r="E453" s="50" t="str">
        <f>IF(OD_gegevens!E456&lt;&gt;"",OD_gegevens!E456,"-")</f>
        <v>-</v>
      </c>
      <c r="F453" s="48"/>
      <c r="G453" s="48"/>
      <c r="H453" s="48"/>
      <c r="I453" s="48"/>
      <c r="J453" s="49"/>
      <c r="L453" s="17"/>
    </row>
    <row r="454" spans="3:12" ht="12.75" hidden="1" customHeight="1">
      <c r="C454" s="32"/>
      <c r="D454" s="16"/>
      <c r="E454" s="50" t="str">
        <f>IF(OD_gegevens!E457&lt;&gt;"",OD_gegevens!E457,"-")</f>
        <v>-</v>
      </c>
      <c r="F454" s="48"/>
      <c r="G454" s="48"/>
      <c r="H454" s="48"/>
      <c r="I454" s="48"/>
      <c r="J454" s="49"/>
      <c r="L454" s="17"/>
    </row>
    <row r="455" spans="3:12" ht="12.75" hidden="1" customHeight="1">
      <c r="C455" s="32"/>
      <c r="D455" s="16"/>
      <c r="E455" s="50" t="str">
        <f>IF(OD_gegevens!E458&lt;&gt;"",OD_gegevens!E458,"-")</f>
        <v>-</v>
      </c>
      <c r="F455" s="48"/>
      <c r="G455" s="48"/>
      <c r="H455" s="48"/>
      <c r="I455" s="48"/>
      <c r="J455" s="49"/>
      <c r="L455" s="17"/>
    </row>
    <row r="456" spans="3:12" ht="12.75" hidden="1" customHeight="1">
      <c r="C456" s="32"/>
      <c r="D456" s="16"/>
      <c r="E456" s="50" t="str">
        <f>IF(OD_gegevens!E459&lt;&gt;"",OD_gegevens!E459,"-")</f>
        <v>-</v>
      </c>
      <c r="F456" s="48"/>
      <c r="G456" s="48"/>
      <c r="H456" s="48"/>
      <c r="I456" s="48"/>
      <c r="J456" s="49"/>
      <c r="L456" s="17"/>
    </row>
    <row r="457" spans="3:12" ht="12.75" hidden="1" customHeight="1">
      <c r="C457" s="32"/>
      <c r="D457" s="16"/>
      <c r="E457" s="50" t="str">
        <f>IF(OD_gegevens!E460&lt;&gt;"",OD_gegevens!E460,"-")</f>
        <v>-</v>
      </c>
      <c r="F457" s="48"/>
      <c r="G457" s="48"/>
      <c r="H457" s="48"/>
      <c r="I457" s="48"/>
      <c r="J457" s="49"/>
      <c r="L457" s="17"/>
    </row>
    <row r="458" spans="3:12" ht="12.75" hidden="1" customHeight="1">
      <c r="C458" s="32"/>
      <c r="D458" s="16"/>
      <c r="E458" s="50" t="str">
        <f>IF(OD_gegevens!E461&lt;&gt;"",OD_gegevens!E461,"-")</f>
        <v>-</v>
      </c>
      <c r="F458" s="48"/>
      <c r="G458" s="48"/>
      <c r="H458" s="48"/>
      <c r="I458" s="48"/>
      <c r="J458" s="49"/>
      <c r="L458" s="17"/>
    </row>
    <row r="459" spans="3:12" ht="12.75" hidden="1" customHeight="1">
      <c r="C459" s="32"/>
      <c r="D459" s="16"/>
      <c r="E459" s="50" t="str">
        <f>IF(OD_gegevens!E462&lt;&gt;"",OD_gegevens!E462,"-")</f>
        <v>-</v>
      </c>
      <c r="F459" s="48"/>
      <c r="G459" s="48"/>
      <c r="H459" s="48"/>
      <c r="I459" s="48"/>
      <c r="J459" s="49"/>
      <c r="L459" s="17"/>
    </row>
    <row r="460" spans="3:12" ht="12.75" hidden="1" customHeight="1">
      <c r="C460" s="32"/>
      <c r="D460" s="16"/>
      <c r="E460" s="50" t="str">
        <f>IF(OD_gegevens!E463&lt;&gt;"",OD_gegevens!E463,"-")</f>
        <v>-</v>
      </c>
      <c r="F460" s="48"/>
      <c r="G460" s="48"/>
      <c r="H460" s="48"/>
      <c r="I460" s="48"/>
      <c r="J460" s="49"/>
      <c r="L460" s="17"/>
    </row>
    <row r="461" spans="3:12" ht="12.75" hidden="1" customHeight="1">
      <c r="C461" s="32"/>
      <c r="D461" s="16"/>
      <c r="E461" s="50" t="str">
        <f>IF(OD_gegevens!E464&lt;&gt;"",OD_gegevens!E464,"-")</f>
        <v>-</v>
      </c>
      <c r="F461" s="48"/>
      <c r="G461" s="48"/>
      <c r="H461" s="48"/>
      <c r="I461" s="48"/>
      <c r="J461" s="49"/>
      <c r="L461" s="17"/>
    </row>
    <row r="462" spans="3:12" ht="12.75" hidden="1" customHeight="1">
      <c r="C462" s="32"/>
      <c r="D462" s="16"/>
      <c r="E462" s="50" t="str">
        <f>IF(OD_gegevens!E465&lt;&gt;"",OD_gegevens!E465,"-")</f>
        <v>-</v>
      </c>
      <c r="F462" s="48"/>
      <c r="G462" s="48"/>
      <c r="H462" s="48"/>
      <c r="I462" s="48"/>
      <c r="J462" s="49"/>
      <c r="L462" s="17"/>
    </row>
    <row r="463" spans="3:12" ht="12.75" hidden="1" customHeight="1">
      <c r="C463" s="32"/>
      <c r="D463" s="16"/>
      <c r="E463" s="50" t="str">
        <f>IF(OD_gegevens!E466&lt;&gt;"",OD_gegevens!E466,"-")</f>
        <v>-</v>
      </c>
      <c r="F463" s="48"/>
      <c r="G463" s="48"/>
      <c r="H463" s="48"/>
      <c r="I463" s="48"/>
      <c r="J463" s="49"/>
      <c r="L463" s="17"/>
    </row>
    <row r="464" spans="3:12" ht="12.75" hidden="1" customHeight="1">
      <c r="C464" s="32"/>
      <c r="D464" s="16"/>
      <c r="E464" s="50" t="str">
        <f>IF(OD_gegevens!E467&lt;&gt;"",OD_gegevens!E467,"-")</f>
        <v>-</v>
      </c>
      <c r="F464" s="48"/>
      <c r="G464" s="48"/>
      <c r="H464" s="48"/>
      <c r="I464" s="48"/>
      <c r="J464" s="49"/>
      <c r="L464" s="17"/>
    </row>
    <row r="465" spans="3:12" ht="12.75" hidden="1" customHeight="1">
      <c r="C465" s="32"/>
      <c r="D465" s="16"/>
      <c r="E465" s="50" t="str">
        <f>IF(OD_gegevens!E468&lt;&gt;"",OD_gegevens!E468,"-")</f>
        <v>-</v>
      </c>
      <c r="F465" s="48"/>
      <c r="G465" s="48"/>
      <c r="H465" s="48"/>
      <c r="I465" s="48"/>
      <c r="J465" s="49"/>
      <c r="L465" s="17"/>
    </row>
    <row r="466" spans="3:12" ht="12.75" hidden="1" customHeight="1">
      <c r="C466" s="32"/>
      <c r="D466" s="16"/>
      <c r="E466" s="50" t="str">
        <f>IF(OD_gegevens!E469&lt;&gt;"",OD_gegevens!E469,"-")</f>
        <v>-</v>
      </c>
      <c r="F466" s="48"/>
      <c r="G466" s="48"/>
      <c r="H466" s="48"/>
      <c r="I466" s="48"/>
      <c r="J466" s="49"/>
      <c r="L466" s="17"/>
    </row>
    <row r="467" spans="3:12" ht="12.75" hidden="1" customHeight="1">
      <c r="C467" s="32"/>
      <c r="D467" s="16"/>
      <c r="E467" s="50" t="str">
        <f>IF(OD_gegevens!E470&lt;&gt;"",OD_gegevens!E470,"-")</f>
        <v>-</v>
      </c>
      <c r="F467" s="48"/>
      <c r="G467" s="48"/>
      <c r="H467" s="48"/>
      <c r="I467" s="48"/>
      <c r="J467" s="49"/>
      <c r="L467" s="17"/>
    </row>
    <row r="468" spans="3:12" ht="12.75" hidden="1" customHeight="1">
      <c r="C468" s="32"/>
      <c r="D468" s="16"/>
      <c r="E468" s="50" t="str">
        <f>IF(OD_gegevens!E471&lt;&gt;"",OD_gegevens!E471,"-")</f>
        <v>-</v>
      </c>
      <c r="F468" s="48"/>
      <c r="G468" s="48"/>
      <c r="H468" s="48"/>
      <c r="I468" s="48"/>
      <c r="J468" s="49"/>
      <c r="L468" s="17"/>
    </row>
    <row r="469" spans="3:12" ht="12.75" hidden="1" customHeight="1">
      <c r="C469" s="32"/>
      <c r="D469" s="16"/>
      <c r="E469" s="50" t="str">
        <f>IF(OD_gegevens!E472&lt;&gt;"",OD_gegevens!E472,"-")</f>
        <v>-</v>
      </c>
      <c r="F469" s="48"/>
      <c r="G469" s="48"/>
      <c r="H469" s="48"/>
      <c r="I469" s="48"/>
      <c r="J469" s="49"/>
      <c r="L469" s="17"/>
    </row>
    <row r="470" spans="3:12" ht="12.75" hidden="1" customHeight="1">
      <c r="C470" s="32"/>
      <c r="D470" s="16"/>
      <c r="E470" s="50" t="str">
        <f>IF(OD_gegevens!E473&lt;&gt;"",OD_gegevens!E473,"-")</f>
        <v>-</v>
      </c>
      <c r="F470" s="48"/>
      <c r="G470" s="48"/>
      <c r="H470" s="48"/>
      <c r="I470" s="48"/>
      <c r="J470" s="49"/>
      <c r="L470" s="17"/>
    </row>
    <row r="471" spans="3:12" ht="12.75" hidden="1" customHeight="1">
      <c r="C471" s="32"/>
      <c r="D471" s="16"/>
      <c r="E471" s="50" t="str">
        <f>IF(OD_gegevens!E474&lt;&gt;"",OD_gegevens!E474,"-")</f>
        <v>-</v>
      </c>
      <c r="F471" s="48"/>
      <c r="G471" s="48"/>
      <c r="H471" s="48"/>
      <c r="I471" s="48"/>
      <c r="J471" s="49"/>
      <c r="L471" s="17"/>
    </row>
    <row r="472" spans="3:12" ht="12.75" hidden="1" customHeight="1">
      <c r="C472" s="32"/>
      <c r="D472" s="16"/>
      <c r="E472" s="50" t="str">
        <f>IF(OD_gegevens!E475&lt;&gt;"",OD_gegevens!E475,"-")</f>
        <v>-</v>
      </c>
      <c r="F472" s="48"/>
      <c r="G472" s="48"/>
      <c r="H472" s="48"/>
      <c r="I472" s="48"/>
      <c r="J472" s="49"/>
      <c r="L472" s="17"/>
    </row>
    <row r="473" spans="3:12" ht="12.75" hidden="1" customHeight="1">
      <c r="C473" s="32"/>
      <c r="D473" s="16"/>
      <c r="E473" s="50" t="str">
        <f>IF(OD_gegevens!E476&lt;&gt;"",OD_gegevens!E476,"-")</f>
        <v>-</v>
      </c>
      <c r="F473" s="48"/>
      <c r="G473" s="48"/>
      <c r="H473" s="48"/>
      <c r="I473" s="48"/>
      <c r="J473" s="49"/>
      <c r="L473" s="17"/>
    </row>
    <row r="474" spans="3:12" ht="12.75" hidden="1" customHeight="1">
      <c r="C474" s="32"/>
      <c r="D474" s="16"/>
      <c r="E474" s="50" t="str">
        <f>IF(OD_gegevens!E477&lt;&gt;"",OD_gegevens!E477,"-")</f>
        <v>-</v>
      </c>
      <c r="F474" s="48"/>
      <c r="G474" s="48"/>
      <c r="H474" s="48"/>
      <c r="I474" s="48"/>
      <c r="J474" s="49"/>
      <c r="L474" s="17"/>
    </row>
    <row r="475" spans="3:12" ht="12.75" hidden="1" customHeight="1">
      <c r="C475" s="32"/>
      <c r="D475" s="16"/>
      <c r="E475" s="50" t="str">
        <f>IF(OD_gegevens!E478&lt;&gt;"",OD_gegevens!E478,"-")</f>
        <v>-</v>
      </c>
      <c r="F475" s="48"/>
      <c r="G475" s="48"/>
      <c r="H475" s="48"/>
      <c r="I475" s="48"/>
      <c r="J475" s="49"/>
      <c r="L475" s="17"/>
    </row>
    <row r="476" spans="3:12" ht="12.75" hidden="1" customHeight="1">
      <c r="C476" s="32"/>
      <c r="D476" s="16"/>
      <c r="E476" s="50" t="str">
        <f>IF(OD_gegevens!E479&lt;&gt;"",OD_gegevens!E479,"-")</f>
        <v>-</v>
      </c>
      <c r="F476" s="48"/>
      <c r="G476" s="48"/>
      <c r="H476" s="48"/>
      <c r="I476" s="48"/>
      <c r="J476" s="49"/>
      <c r="L476" s="17"/>
    </row>
    <row r="477" spans="3:12" ht="12.75" hidden="1" customHeight="1">
      <c r="C477" s="32"/>
      <c r="D477" s="16"/>
      <c r="E477" s="50" t="str">
        <f>IF(OD_gegevens!E480&lt;&gt;"",OD_gegevens!E480,"-")</f>
        <v>-</v>
      </c>
      <c r="F477" s="48"/>
      <c r="G477" s="48"/>
      <c r="H477" s="48"/>
      <c r="I477" s="48"/>
      <c r="J477" s="49"/>
      <c r="L477" s="17"/>
    </row>
    <row r="478" spans="3:12" ht="12.75" hidden="1" customHeight="1">
      <c r="C478" s="32"/>
      <c r="D478" s="16"/>
      <c r="E478" s="50" t="str">
        <f>IF(OD_gegevens!E481&lt;&gt;"",OD_gegevens!E481,"-")</f>
        <v>-</v>
      </c>
      <c r="F478" s="48"/>
      <c r="G478" s="48"/>
      <c r="H478" s="48"/>
      <c r="I478" s="48"/>
      <c r="J478" s="49"/>
      <c r="L478" s="17"/>
    </row>
    <row r="479" spans="3:12" ht="12.75" hidden="1" customHeight="1">
      <c r="C479" s="32"/>
      <c r="D479" s="16"/>
      <c r="E479" s="50" t="str">
        <f>IF(OD_gegevens!E482&lt;&gt;"",OD_gegevens!E482,"-")</f>
        <v>-</v>
      </c>
      <c r="F479" s="48"/>
      <c r="G479" s="48"/>
      <c r="H479" s="48"/>
      <c r="I479" s="48"/>
      <c r="J479" s="49"/>
      <c r="L479" s="17"/>
    </row>
    <row r="480" spans="3:12" ht="12.75" hidden="1" customHeight="1">
      <c r="C480" s="32"/>
      <c r="D480" s="16"/>
      <c r="E480" s="50" t="str">
        <f>IF(OD_gegevens!E483&lt;&gt;"",OD_gegevens!E483,"-")</f>
        <v>-</v>
      </c>
      <c r="F480" s="48"/>
      <c r="G480" s="48"/>
      <c r="H480" s="48"/>
      <c r="I480" s="48"/>
      <c r="J480" s="49"/>
      <c r="L480" s="17"/>
    </row>
    <row r="481" spans="3:12" ht="12.75" hidden="1" customHeight="1">
      <c r="C481" s="32"/>
      <c r="D481" s="16"/>
      <c r="E481" s="50" t="str">
        <f>IF(OD_gegevens!E484&lt;&gt;"",OD_gegevens!E484,"-")</f>
        <v>-</v>
      </c>
      <c r="F481" s="48"/>
      <c r="G481" s="48"/>
      <c r="H481" s="48"/>
      <c r="I481" s="48"/>
      <c r="J481" s="49"/>
      <c r="L481" s="17"/>
    </row>
    <row r="482" spans="3:12" ht="12.75" hidden="1" customHeight="1">
      <c r="C482" s="32"/>
      <c r="D482" s="16"/>
      <c r="E482" s="50" t="str">
        <f>IF(OD_gegevens!E485&lt;&gt;"",OD_gegevens!E485,"-")</f>
        <v>-</v>
      </c>
      <c r="F482" s="48"/>
      <c r="G482" s="48"/>
      <c r="H482" s="48"/>
      <c r="I482" s="48"/>
      <c r="J482" s="49"/>
      <c r="L482" s="17"/>
    </row>
    <row r="483" spans="3:12" ht="12.75" hidden="1" customHeight="1">
      <c r="C483" s="32"/>
      <c r="D483" s="16"/>
      <c r="E483" s="50" t="str">
        <f>IF(OD_gegevens!E486&lt;&gt;"",OD_gegevens!E486,"-")</f>
        <v>-</v>
      </c>
      <c r="F483" s="48"/>
      <c r="G483" s="48"/>
      <c r="H483" s="48"/>
      <c r="I483" s="48"/>
      <c r="J483" s="49"/>
      <c r="L483" s="17"/>
    </row>
    <row r="484" spans="3:12" ht="12.75" hidden="1" customHeight="1">
      <c r="C484" s="32"/>
      <c r="D484" s="16"/>
      <c r="E484" s="50" t="str">
        <f>IF(OD_gegevens!E487&lt;&gt;"",OD_gegevens!E487,"-")</f>
        <v>-</v>
      </c>
      <c r="F484" s="48"/>
      <c r="G484" s="48"/>
      <c r="H484" s="48"/>
      <c r="I484" s="48"/>
      <c r="J484" s="49"/>
      <c r="L484" s="17"/>
    </row>
    <row r="485" spans="3:12" ht="12.75" hidden="1" customHeight="1">
      <c r="C485" s="32"/>
      <c r="D485" s="16"/>
      <c r="E485" s="50" t="str">
        <f>IF(OD_gegevens!E488&lt;&gt;"",OD_gegevens!E488,"-")</f>
        <v>-</v>
      </c>
      <c r="F485" s="48"/>
      <c r="G485" s="48"/>
      <c r="H485" s="48"/>
      <c r="I485" s="48"/>
      <c r="J485" s="49"/>
      <c r="L485" s="17"/>
    </row>
    <row r="486" spans="3:12" ht="12.75" hidden="1" customHeight="1">
      <c r="C486" s="32"/>
      <c r="D486" s="16"/>
      <c r="E486" s="50" t="str">
        <f>IF(OD_gegevens!E489&lt;&gt;"",OD_gegevens!E489,"-")</f>
        <v>-</v>
      </c>
      <c r="F486" s="48"/>
      <c r="G486" s="48"/>
      <c r="H486" s="48"/>
      <c r="I486" s="48"/>
      <c r="J486" s="49"/>
      <c r="L486" s="17"/>
    </row>
    <row r="487" spans="3:12" ht="12.75" hidden="1" customHeight="1">
      <c r="C487" s="32"/>
      <c r="D487" s="16"/>
      <c r="E487" s="50" t="str">
        <f>IF(OD_gegevens!E490&lt;&gt;"",OD_gegevens!E490,"-")</f>
        <v>-</v>
      </c>
      <c r="F487" s="48"/>
      <c r="G487" s="48"/>
      <c r="H487" s="48"/>
      <c r="I487" s="48"/>
      <c r="J487" s="49"/>
      <c r="L487" s="17"/>
    </row>
    <row r="488" spans="3:12" ht="12.75" hidden="1" customHeight="1">
      <c r="C488" s="32"/>
      <c r="D488" s="16"/>
      <c r="E488" s="50" t="str">
        <f>IF(OD_gegevens!E491&lt;&gt;"",OD_gegevens!E491,"-")</f>
        <v>-</v>
      </c>
      <c r="F488" s="48"/>
      <c r="G488" s="48"/>
      <c r="H488" s="48"/>
      <c r="I488" s="48"/>
      <c r="J488" s="49"/>
      <c r="L488" s="17"/>
    </row>
    <row r="489" spans="3:12" ht="12.75" hidden="1" customHeight="1">
      <c r="C489" s="32"/>
      <c r="D489" s="16"/>
      <c r="E489" s="50" t="str">
        <f>IF(OD_gegevens!E492&lt;&gt;"",OD_gegevens!E492,"-")</f>
        <v>-</v>
      </c>
      <c r="F489" s="48"/>
      <c r="G489" s="48"/>
      <c r="H489" s="48"/>
      <c r="I489" s="48"/>
      <c r="J489" s="49"/>
      <c r="L489" s="17"/>
    </row>
    <row r="490" spans="3:12" ht="12.75" hidden="1" customHeight="1">
      <c r="C490" s="32"/>
      <c r="D490" s="16"/>
      <c r="E490" s="50" t="str">
        <f>IF(OD_gegevens!E493&lt;&gt;"",OD_gegevens!E493,"-")</f>
        <v>-</v>
      </c>
      <c r="F490" s="48"/>
      <c r="G490" s="48"/>
      <c r="H490" s="48"/>
      <c r="I490" s="48"/>
      <c r="J490" s="49"/>
      <c r="L490" s="17"/>
    </row>
    <row r="491" spans="3:12" ht="12.75" hidden="1" customHeight="1">
      <c r="C491" s="32"/>
      <c r="D491" s="16"/>
      <c r="E491" s="50" t="str">
        <f>IF(OD_gegevens!E494&lt;&gt;"",OD_gegevens!E494,"-")</f>
        <v>-</v>
      </c>
      <c r="F491" s="48"/>
      <c r="G491" s="48"/>
      <c r="H491" s="48"/>
      <c r="I491" s="48"/>
      <c r="J491" s="49"/>
      <c r="L491" s="17"/>
    </row>
    <row r="492" spans="3:12" ht="12.75" hidden="1" customHeight="1">
      <c r="C492" s="32"/>
      <c r="D492" s="16"/>
      <c r="E492" s="50" t="str">
        <f>IF(OD_gegevens!E495&lt;&gt;"",OD_gegevens!E495,"-")</f>
        <v>-</v>
      </c>
      <c r="F492" s="48"/>
      <c r="G492" s="48"/>
      <c r="H492" s="48"/>
      <c r="I492" s="48"/>
      <c r="J492" s="49"/>
      <c r="L492" s="17"/>
    </row>
    <row r="493" spans="3:12" ht="12.75" hidden="1" customHeight="1">
      <c r="C493" s="32"/>
      <c r="D493" s="16"/>
      <c r="E493" s="50" t="str">
        <f>IF(OD_gegevens!E496&lt;&gt;"",OD_gegevens!E496,"-")</f>
        <v>-</v>
      </c>
      <c r="F493" s="48"/>
      <c r="G493" s="48"/>
      <c r="H493" s="48"/>
      <c r="I493" s="48"/>
      <c r="J493" s="49"/>
      <c r="L493" s="17"/>
    </row>
    <row r="494" spans="3:12" ht="12.75" hidden="1" customHeight="1">
      <c r="C494" s="32"/>
      <c r="D494" s="16"/>
      <c r="E494" s="50" t="str">
        <f>IF(OD_gegevens!E497&lt;&gt;"",OD_gegevens!E497,"-")</f>
        <v>-</v>
      </c>
      <c r="F494" s="48"/>
      <c r="G494" s="48"/>
      <c r="H494" s="48"/>
      <c r="I494" s="48"/>
      <c r="J494" s="49"/>
      <c r="L494" s="17"/>
    </row>
    <row r="495" spans="3:12" ht="12.75" hidden="1" customHeight="1">
      <c r="C495" s="32"/>
      <c r="D495" s="16"/>
      <c r="E495" s="50" t="str">
        <f>IF(OD_gegevens!E498&lt;&gt;"",OD_gegevens!E498,"-")</f>
        <v>-</v>
      </c>
      <c r="F495" s="48"/>
      <c r="G495" s="48"/>
      <c r="H495" s="48"/>
      <c r="I495" s="48"/>
      <c r="J495" s="49"/>
      <c r="L495" s="17"/>
    </row>
    <row r="496" spans="3:12" ht="12.75" hidden="1" customHeight="1">
      <c r="C496" s="32"/>
      <c r="D496" s="16"/>
      <c r="E496" s="50" t="str">
        <f>IF(OD_gegevens!E499&lt;&gt;"",OD_gegevens!E499,"-")</f>
        <v>-</v>
      </c>
      <c r="F496" s="48"/>
      <c r="G496" s="48"/>
      <c r="H496" s="48"/>
      <c r="I496" s="48"/>
      <c r="J496" s="49"/>
      <c r="L496" s="17"/>
    </row>
    <row r="497" spans="3:12" ht="12.75" hidden="1" customHeight="1">
      <c r="C497" s="32"/>
      <c r="D497" s="16"/>
      <c r="E497" s="50" t="str">
        <f>IF(OD_gegevens!E500&lt;&gt;"",OD_gegevens!E500,"-")</f>
        <v>-</v>
      </c>
      <c r="F497" s="48"/>
      <c r="G497" s="48"/>
      <c r="H497" s="48"/>
      <c r="I497" s="48"/>
      <c r="J497" s="49"/>
      <c r="L497" s="17"/>
    </row>
    <row r="498" spans="3:12" ht="12.75" hidden="1" customHeight="1">
      <c r="C498" s="32"/>
      <c r="D498" s="16"/>
      <c r="E498" s="50" t="str">
        <f>IF(OD_gegevens!E501&lt;&gt;"",OD_gegevens!E501,"-")</f>
        <v>-</v>
      </c>
      <c r="F498" s="48"/>
      <c r="G498" s="48"/>
      <c r="H498" s="48"/>
      <c r="I498" s="48"/>
      <c r="J498" s="49"/>
      <c r="L498" s="17"/>
    </row>
    <row r="499" spans="3:12" ht="12.75" hidden="1" customHeight="1">
      <c r="C499" s="32"/>
      <c r="D499" s="16"/>
      <c r="E499" s="50" t="str">
        <f>IF(OD_gegevens!E502&lt;&gt;"",OD_gegevens!E502,"-")</f>
        <v>-</v>
      </c>
      <c r="F499" s="48"/>
      <c r="G499" s="48"/>
      <c r="H499" s="48"/>
      <c r="I499" s="48"/>
      <c r="J499" s="49"/>
      <c r="L499" s="17"/>
    </row>
    <row r="500" spans="3:12" ht="12.75" hidden="1" customHeight="1">
      <c r="C500" s="32"/>
      <c r="D500" s="16"/>
      <c r="E500" s="50" t="str">
        <f>IF(OD_gegevens!E503&lt;&gt;"",OD_gegevens!E503,"-")</f>
        <v>-</v>
      </c>
      <c r="F500" s="48"/>
      <c r="G500" s="48"/>
      <c r="H500" s="48"/>
      <c r="I500" s="48"/>
      <c r="J500" s="49"/>
      <c r="L500" s="17"/>
    </row>
    <row r="501" spans="3:12" ht="12.75" hidden="1" customHeight="1">
      <c r="C501" s="32"/>
      <c r="D501" s="16"/>
      <c r="E501" s="50" t="str">
        <f>IF(OD_gegevens!E504&lt;&gt;"",OD_gegevens!E504,"-")</f>
        <v>-</v>
      </c>
      <c r="F501" s="48"/>
      <c r="G501" s="48"/>
      <c r="H501" s="48"/>
      <c r="I501" s="48"/>
      <c r="J501" s="49"/>
      <c r="L501" s="17"/>
    </row>
    <row r="502" spans="3:12" ht="12.75" hidden="1" customHeight="1">
      <c r="C502" s="32"/>
      <c r="D502" s="16"/>
      <c r="E502" s="50" t="str">
        <f>IF(OD_gegevens!E505&lt;&gt;"",OD_gegevens!E505,"-")</f>
        <v>-</v>
      </c>
      <c r="F502" s="48"/>
      <c r="G502" s="48"/>
      <c r="H502" s="48"/>
      <c r="I502" s="48"/>
      <c r="J502" s="49"/>
      <c r="L502" s="17"/>
    </row>
    <row r="503" spans="3:12" ht="12.75" hidden="1" customHeight="1">
      <c r="C503" s="32"/>
      <c r="D503" s="16"/>
      <c r="E503" s="50" t="str">
        <f>IF(OD_gegevens!E506&lt;&gt;"",OD_gegevens!E506,"-")</f>
        <v>-</v>
      </c>
      <c r="F503" s="48"/>
      <c r="G503" s="48"/>
      <c r="H503" s="48"/>
      <c r="I503" s="48"/>
      <c r="J503" s="49"/>
      <c r="L503" s="17"/>
    </row>
    <row r="504" spans="3:12" ht="12.75" hidden="1" customHeight="1">
      <c r="C504" s="32"/>
      <c r="D504" s="16"/>
      <c r="E504" s="50" t="str">
        <f>IF(OD_gegevens!E507&lt;&gt;"",OD_gegevens!E507,"-")</f>
        <v>-</v>
      </c>
      <c r="F504" s="48"/>
      <c r="G504" s="48"/>
      <c r="H504" s="48"/>
      <c r="I504" s="48"/>
      <c r="J504" s="49"/>
      <c r="L504" s="17"/>
    </row>
    <row r="505" spans="3:12" ht="12.75" hidden="1" customHeight="1">
      <c r="C505" s="32"/>
      <c r="D505" s="16"/>
      <c r="E505" s="50" t="str">
        <f>IF(OD_gegevens!E508&lt;&gt;"",OD_gegevens!E508,"-")</f>
        <v>-</v>
      </c>
      <c r="F505" s="48"/>
      <c r="G505" s="48"/>
      <c r="H505" s="48"/>
      <c r="I505" s="48"/>
      <c r="J505" s="49"/>
      <c r="L505" s="17"/>
    </row>
    <row r="506" spans="3:12" ht="12.75" hidden="1" customHeight="1">
      <c r="C506" s="32"/>
      <c r="D506" s="16"/>
      <c r="E506" s="50" t="str">
        <f>IF(OD_gegevens!E509&lt;&gt;"",OD_gegevens!E509,"-")</f>
        <v>-</v>
      </c>
      <c r="F506" s="48"/>
      <c r="G506" s="48"/>
      <c r="H506" s="48"/>
      <c r="I506" s="48"/>
      <c r="J506" s="49"/>
      <c r="L506" s="17"/>
    </row>
    <row r="507" spans="3:12" ht="12.75" hidden="1" customHeight="1">
      <c r="C507" s="32"/>
      <c r="D507" s="16"/>
      <c r="E507" s="50" t="str">
        <f>IF(OD_gegevens!E510&lt;&gt;"",OD_gegevens!E510,"-")</f>
        <v>-</v>
      </c>
      <c r="F507" s="48"/>
      <c r="G507" s="48"/>
      <c r="H507" s="48"/>
      <c r="I507" s="48"/>
      <c r="J507" s="49"/>
      <c r="L507" s="17"/>
    </row>
    <row r="508" spans="3:12" ht="12.75" hidden="1" customHeight="1">
      <c r="C508" s="32"/>
      <c r="D508" s="16"/>
      <c r="E508" s="50" t="str">
        <f>IF(OD_gegevens!E511&lt;&gt;"",OD_gegevens!E511,"-")</f>
        <v>-</v>
      </c>
      <c r="F508" s="48"/>
      <c r="G508" s="48"/>
      <c r="H508" s="48"/>
      <c r="I508" s="48"/>
      <c r="J508" s="49"/>
      <c r="L508" s="17"/>
    </row>
    <row r="509" spans="3:12" ht="12.75" hidden="1" customHeight="1">
      <c r="C509" s="32"/>
      <c r="D509" s="16"/>
      <c r="E509" s="50" t="str">
        <f>IF(OD_gegevens!E512&lt;&gt;"",OD_gegevens!E512,"-")</f>
        <v>-</v>
      </c>
      <c r="F509" s="48"/>
      <c r="G509" s="48"/>
      <c r="H509" s="48"/>
      <c r="I509" s="48"/>
      <c r="J509" s="49"/>
      <c r="L509" s="17"/>
    </row>
    <row r="510" spans="3:12" ht="12.75" hidden="1" customHeight="1">
      <c r="C510" s="32"/>
      <c r="D510" s="16"/>
      <c r="E510" s="50" t="str">
        <f>IF(OD_gegevens!E513&lt;&gt;"",OD_gegevens!E513,"-")</f>
        <v>-</v>
      </c>
      <c r="F510" s="48"/>
      <c r="G510" s="48"/>
      <c r="H510" s="48"/>
      <c r="I510" s="48"/>
      <c r="J510" s="49"/>
      <c r="L510" s="17"/>
    </row>
    <row r="511" spans="3:12" ht="12.75" hidden="1" customHeight="1">
      <c r="C511" s="32"/>
      <c r="D511" s="16"/>
      <c r="E511" s="50" t="str">
        <f>IF(OD_gegevens!E514&lt;&gt;"",OD_gegevens!E514,"-")</f>
        <v>-</v>
      </c>
      <c r="F511" s="48"/>
      <c r="G511" s="48"/>
      <c r="H511" s="48"/>
      <c r="I511" s="48"/>
      <c r="J511" s="49"/>
      <c r="L511" s="17"/>
    </row>
    <row r="512" spans="3:12" ht="12.75" hidden="1" customHeight="1">
      <c r="C512" s="32"/>
      <c r="D512" s="16"/>
      <c r="E512" s="50" t="str">
        <f>IF(OD_gegevens!E515&lt;&gt;"",OD_gegevens!E515,"-")</f>
        <v>-</v>
      </c>
      <c r="F512" s="48"/>
      <c r="G512" s="48"/>
      <c r="H512" s="48"/>
      <c r="I512" s="48"/>
      <c r="J512" s="49"/>
      <c r="L512" s="17"/>
    </row>
    <row r="513" spans="3:12" ht="12.75" hidden="1" customHeight="1">
      <c r="C513" s="32"/>
      <c r="D513" s="16"/>
      <c r="E513" s="50" t="str">
        <f>IF(OD_gegevens!E516&lt;&gt;"",OD_gegevens!E516,"-")</f>
        <v>-</v>
      </c>
      <c r="F513" s="48"/>
      <c r="G513" s="48"/>
      <c r="H513" s="48"/>
      <c r="I513" s="48"/>
      <c r="J513" s="49"/>
      <c r="L513" s="17"/>
    </row>
    <row r="514" spans="3:12" ht="12.75" hidden="1" customHeight="1">
      <c r="C514" s="32"/>
      <c r="D514" s="16"/>
      <c r="E514" s="50" t="str">
        <f>IF(OD_gegevens!E517&lt;&gt;"",OD_gegevens!E517,"-")</f>
        <v>-</v>
      </c>
      <c r="F514" s="48"/>
      <c r="G514" s="48"/>
      <c r="H514" s="48"/>
      <c r="I514" s="48"/>
      <c r="J514" s="49"/>
      <c r="L514" s="17"/>
    </row>
    <row r="515" spans="3:12" ht="12.75" hidden="1" customHeight="1">
      <c r="C515" s="32"/>
      <c r="D515" s="16"/>
      <c r="E515" s="50" t="str">
        <f>IF(OD_gegevens!E518&lt;&gt;"",OD_gegevens!E518,"-")</f>
        <v>-</v>
      </c>
      <c r="F515" s="48"/>
      <c r="G515" s="48"/>
      <c r="H515" s="48"/>
      <c r="I515" s="48"/>
      <c r="J515" s="49"/>
      <c r="L515" s="17"/>
    </row>
    <row r="516" spans="3:12" ht="12.75" hidden="1" customHeight="1">
      <c r="C516" s="32"/>
      <c r="D516" s="16"/>
      <c r="E516" s="50" t="str">
        <f>IF(OD_gegevens!E519&lt;&gt;"",OD_gegevens!E519,"-")</f>
        <v>-</v>
      </c>
      <c r="F516" s="48"/>
      <c r="G516" s="48"/>
      <c r="H516" s="48"/>
      <c r="I516" s="48"/>
      <c r="J516" s="49"/>
      <c r="L516" s="17"/>
    </row>
    <row r="517" spans="3:12" ht="12.75" hidden="1" customHeight="1">
      <c r="C517" s="32"/>
      <c r="D517" s="16"/>
      <c r="E517" s="50" t="str">
        <f>IF(OD_gegevens!E520&lt;&gt;"",OD_gegevens!E520,"-")</f>
        <v>-</v>
      </c>
      <c r="F517" s="48"/>
      <c r="G517" s="48"/>
      <c r="H517" s="48"/>
      <c r="I517" s="48"/>
      <c r="J517" s="49"/>
      <c r="L517" s="17"/>
    </row>
    <row r="518" spans="3:12" ht="12.75" hidden="1" customHeight="1">
      <c r="C518" s="32"/>
      <c r="D518" s="16"/>
      <c r="E518" s="50" t="str">
        <f>IF(OD_gegevens!E521&lt;&gt;"",OD_gegevens!E521,"-")</f>
        <v>-</v>
      </c>
      <c r="F518" s="48"/>
      <c r="G518" s="48"/>
      <c r="H518" s="48"/>
      <c r="I518" s="48"/>
      <c r="J518" s="49"/>
      <c r="L518" s="17"/>
    </row>
    <row r="519" spans="3:12" ht="12.75" hidden="1" customHeight="1">
      <c r="C519" s="32"/>
      <c r="D519" s="16"/>
      <c r="E519" s="50" t="str">
        <f>IF(OD_gegevens!E522&lt;&gt;"",OD_gegevens!E522,"-")</f>
        <v>-</v>
      </c>
      <c r="F519" s="48"/>
      <c r="G519" s="48"/>
      <c r="H519" s="48"/>
      <c r="I519" s="48"/>
      <c r="J519" s="49"/>
      <c r="L519" s="17"/>
    </row>
    <row r="520" spans="3:12" ht="12.75" hidden="1" customHeight="1">
      <c r="C520" s="32"/>
      <c r="D520" s="16"/>
      <c r="E520" s="50" t="str">
        <f>IF(OD_gegevens!E523&lt;&gt;"",OD_gegevens!E523,"-")</f>
        <v>-</v>
      </c>
      <c r="F520" s="48"/>
      <c r="G520" s="48"/>
      <c r="H520" s="48"/>
      <c r="I520" s="48"/>
      <c r="J520" s="49"/>
      <c r="L520" s="17"/>
    </row>
    <row r="521" spans="3:12" ht="12.75" hidden="1" customHeight="1">
      <c r="C521" s="32"/>
      <c r="D521" s="16"/>
      <c r="E521" s="50" t="str">
        <f>IF(OD_gegevens!E524&lt;&gt;"",OD_gegevens!E524,"-")</f>
        <v>-</v>
      </c>
      <c r="F521" s="48"/>
      <c r="G521" s="48"/>
      <c r="H521" s="48"/>
      <c r="I521" s="48"/>
      <c r="J521" s="49"/>
      <c r="L521" s="17"/>
    </row>
    <row r="522" spans="3:12" ht="12.75" hidden="1" customHeight="1">
      <c r="C522" s="32"/>
      <c r="D522" s="16"/>
      <c r="E522" s="50" t="str">
        <f>IF(OD_gegevens!E525&lt;&gt;"",OD_gegevens!E525,"-")</f>
        <v>-</v>
      </c>
      <c r="F522" s="48"/>
      <c r="G522" s="48"/>
      <c r="H522" s="48"/>
      <c r="I522" s="48"/>
      <c r="J522" s="49"/>
      <c r="L522" s="17"/>
    </row>
    <row r="523" spans="3:12" ht="12.75" hidden="1" customHeight="1">
      <c r="C523" s="32"/>
      <c r="D523" s="16"/>
      <c r="E523" s="50" t="str">
        <f>IF(OD_gegevens!E526&lt;&gt;"",OD_gegevens!E526,"-")</f>
        <v>-</v>
      </c>
      <c r="F523" s="48"/>
      <c r="G523" s="48"/>
      <c r="H523" s="48"/>
      <c r="I523" s="48"/>
      <c r="J523" s="49"/>
      <c r="L523" s="17"/>
    </row>
    <row r="524" spans="3:12" ht="12.75" hidden="1" customHeight="1">
      <c r="C524" s="32"/>
      <c r="D524" s="16"/>
      <c r="E524" s="50" t="str">
        <f>IF(OD_gegevens!E527&lt;&gt;"",OD_gegevens!E527,"-")</f>
        <v>-</v>
      </c>
      <c r="F524" s="48"/>
      <c r="G524" s="48"/>
      <c r="H524" s="48"/>
      <c r="I524" s="48"/>
      <c r="J524" s="49"/>
      <c r="L524" s="17"/>
    </row>
    <row r="525" spans="3:12" ht="12.75" hidden="1" customHeight="1">
      <c r="C525" s="32"/>
      <c r="D525" s="16"/>
      <c r="E525" s="50" t="str">
        <f>IF(OD_gegevens!E528&lt;&gt;"",OD_gegevens!E528,"-")</f>
        <v>-</v>
      </c>
      <c r="F525" s="48"/>
      <c r="G525" s="48"/>
      <c r="H525" s="48"/>
      <c r="I525" s="48"/>
      <c r="J525" s="49"/>
      <c r="L525" s="17"/>
    </row>
    <row r="526" spans="3:12" ht="12.75" hidden="1" customHeight="1">
      <c r="C526" s="32"/>
      <c r="D526" s="16"/>
      <c r="E526" s="50"/>
      <c r="F526" s="48"/>
      <c r="G526" s="48"/>
      <c r="H526" s="48"/>
      <c r="I526" s="48"/>
      <c r="J526" s="49"/>
      <c r="L526" s="17"/>
    </row>
    <row r="527" spans="3:12">
      <c r="C527" s="33"/>
      <c r="D527" s="36" t="s">
        <v>449</v>
      </c>
      <c r="E527" s="262"/>
      <c r="F527" s="263"/>
      <c r="G527" s="263"/>
      <c r="H527" s="263"/>
      <c r="I527" s="263"/>
      <c r="J527" s="264"/>
    </row>
    <row r="528" spans="3:12" ht="12.75" hidden="1" customHeight="1">
      <c r="C528" s="32"/>
      <c r="D528" s="16"/>
      <c r="E528" s="50" t="str">
        <f>IF(OD_gegevens!B29&lt;&gt;"",OD_gegevens!B29,"-")</f>
        <v>ALMELO</v>
      </c>
      <c r="F528" s="48"/>
      <c r="G528" s="48"/>
      <c r="H528" s="48"/>
      <c r="I528" s="48"/>
      <c r="J528" s="49"/>
      <c r="L528" s="17"/>
    </row>
    <row r="529" spans="3:12" ht="12.75" hidden="1" customHeight="1">
      <c r="C529" s="32"/>
      <c r="D529" s="16"/>
      <c r="E529" s="50" t="str">
        <f>IF(OD_gegevens!B30&lt;&gt;"",OD_gegevens!B30,"-")</f>
        <v>BORNE</v>
      </c>
      <c r="F529" s="48"/>
      <c r="G529" s="48"/>
      <c r="H529" s="48"/>
      <c r="I529" s="48"/>
      <c r="J529" s="49"/>
      <c r="L529" s="17"/>
    </row>
    <row r="530" spans="3:12" ht="12.75" hidden="1" customHeight="1">
      <c r="C530" s="32"/>
      <c r="D530" s="16"/>
      <c r="E530" s="50" t="str">
        <f>IF(OD_gegevens!B31&lt;&gt;"",OD_gegevens!B31,"-")</f>
        <v>DINKELLAND</v>
      </c>
      <c r="F530" s="48"/>
      <c r="G530" s="48"/>
      <c r="H530" s="48"/>
      <c r="I530" s="48"/>
      <c r="J530" s="49"/>
      <c r="L530" s="17"/>
    </row>
    <row r="531" spans="3:12" ht="12.75" hidden="1" customHeight="1">
      <c r="C531" s="32"/>
      <c r="D531" s="16"/>
      <c r="E531" s="50" t="str">
        <f>IF(OD_gegevens!B32&lt;&gt;"",OD_gegevens!B32,"-")</f>
        <v>ENSCHEDE</v>
      </c>
      <c r="F531" s="48"/>
      <c r="G531" s="48"/>
      <c r="H531" s="48"/>
      <c r="I531" s="48"/>
      <c r="J531" s="49"/>
      <c r="L531" s="17"/>
    </row>
    <row r="532" spans="3:12" ht="12.75" hidden="1" customHeight="1">
      <c r="C532" s="32"/>
      <c r="D532" s="16"/>
      <c r="E532" s="50" t="str">
        <f>IF(OD_gegevens!B33&lt;&gt;"",OD_gegevens!B33,"-")</f>
        <v>HAAKSBERGEN</v>
      </c>
      <c r="F532" s="48"/>
      <c r="G532" s="48"/>
      <c r="H532" s="48"/>
      <c r="I532" s="48"/>
      <c r="J532" s="49"/>
      <c r="L532" s="17"/>
    </row>
    <row r="533" spans="3:12" ht="12.75" hidden="1" customHeight="1">
      <c r="C533" s="32"/>
      <c r="D533" s="16"/>
      <c r="E533" s="50" t="str">
        <f>IF(OD_gegevens!B34&lt;&gt;"",OD_gegevens!B34,"-")</f>
        <v>HELLENDOORN</v>
      </c>
      <c r="F533" s="48"/>
      <c r="G533" s="48"/>
      <c r="H533" s="48"/>
      <c r="I533" s="48"/>
      <c r="J533" s="49"/>
      <c r="L533" s="17"/>
    </row>
    <row r="534" spans="3:12" ht="12.75" hidden="1" customHeight="1">
      <c r="C534" s="32"/>
      <c r="D534" s="16"/>
      <c r="E534" s="50" t="str">
        <f>IF(OD_gegevens!B35&lt;&gt;"",OD_gegevens!B35,"-")</f>
        <v>HENGELO</v>
      </c>
      <c r="F534" s="48"/>
      <c r="G534" s="48"/>
      <c r="H534" s="48"/>
      <c r="I534" s="48"/>
      <c r="J534" s="49"/>
      <c r="L534" s="17"/>
    </row>
    <row r="535" spans="3:12" ht="12.75" hidden="1" customHeight="1">
      <c r="C535" s="32"/>
      <c r="D535" s="16"/>
      <c r="E535" s="50" t="str">
        <f>IF(OD_gegevens!B36&lt;&gt;"",OD_gegevens!B36,"-")</f>
        <v>HOF VAN TWENTE</v>
      </c>
      <c r="F535" s="48"/>
      <c r="G535" s="48"/>
      <c r="H535" s="48"/>
      <c r="I535" s="48"/>
      <c r="J535" s="49"/>
      <c r="L535" s="17"/>
    </row>
    <row r="536" spans="3:12" ht="12.75" hidden="1" customHeight="1">
      <c r="C536" s="32"/>
      <c r="D536" s="16"/>
      <c r="E536" s="50" t="str">
        <f>IF(OD_gegevens!B37&lt;&gt;"",OD_gegevens!B37,"-")</f>
        <v>LOSSER</v>
      </c>
      <c r="F536" s="48"/>
      <c r="G536" s="48"/>
      <c r="H536" s="48"/>
      <c r="I536" s="48"/>
      <c r="J536" s="49"/>
      <c r="L536" s="17"/>
    </row>
    <row r="537" spans="3:12" ht="12.75" hidden="1" customHeight="1">
      <c r="C537" s="32"/>
      <c r="D537" s="16"/>
      <c r="E537" s="50" t="str">
        <f>IF(OD_gegevens!B38&lt;&gt;"",OD_gegevens!B38,"-")</f>
        <v>OLDENZAAL</v>
      </c>
      <c r="F537" s="48"/>
      <c r="G537" s="48"/>
      <c r="H537" s="48"/>
      <c r="I537" s="48"/>
      <c r="J537" s="49"/>
      <c r="L537" s="17"/>
    </row>
    <row r="538" spans="3:12" ht="12.75" hidden="1" customHeight="1">
      <c r="C538" s="32"/>
      <c r="D538" s="16"/>
      <c r="E538" s="50" t="str">
        <f>IF(OD_gegevens!B39&lt;&gt;"",OD_gegevens!B39,"-")</f>
        <v>RIJSSEN-HOLTEN</v>
      </c>
      <c r="F538" s="48"/>
      <c r="G538" s="48"/>
      <c r="H538" s="48"/>
      <c r="I538" s="48"/>
      <c r="J538" s="49"/>
      <c r="L538" s="17"/>
    </row>
    <row r="539" spans="3:12" ht="12.75" hidden="1" customHeight="1">
      <c r="C539" s="32"/>
      <c r="D539" s="16"/>
      <c r="E539" s="50" t="str">
        <f>IF(OD_gegevens!B40&lt;&gt;"",OD_gegevens!B40,"-")</f>
        <v>TUBBERGEN</v>
      </c>
      <c r="F539" s="48"/>
      <c r="G539" s="48"/>
      <c r="H539" s="48"/>
      <c r="I539" s="48"/>
      <c r="J539" s="49"/>
      <c r="L539" s="17"/>
    </row>
    <row r="540" spans="3:12" ht="12.75" hidden="1" customHeight="1">
      <c r="C540" s="32"/>
      <c r="D540" s="16"/>
      <c r="E540" s="50" t="str">
        <f>IF(OD_gegevens!B41&lt;&gt;"",OD_gegevens!B41,"-")</f>
        <v>TWENTERAND</v>
      </c>
      <c r="F540" s="48"/>
      <c r="G540" s="48"/>
      <c r="H540" s="48"/>
      <c r="I540" s="48"/>
      <c r="J540" s="49"/>
      <c r="L540" s="17"/>
    </row>
    <row r="541" spans="3:12" ht="12.75" hidden="1" customHeight="1">
      <c r="C541" s="32"/>
      <c r="D541" s="16"/>
      <c r="E541" s="50" t="str">
        <f>IF(OD_gegevens!B42&lt;&gt;"",OD_gegevens!B42,"-")</f>
        <v>WIERDEN</v>
      </c>
      <c r="F541" s="48"/>
      <c r="G541" s="48"/>
      <c r="H541" s="48"/>
      <c r="I541" s="48"/>
      <c r="J541" s="49"/>
      <c r="L541" s="17"/>
    </row>
    <row r="542" spans="3:12" ht="12.75" hidden="1" customHeight="1">
      <c r="C542" s="32"/>
      <c r="D542" s="16"/>
      <c r="E542" s="50" t="str">
        <f>IF(OD_gegevens!B43&lt;&gt;"",OD_gegevens!B43,"-")</f>
        <v>-</v>
      </c>
      <c r="F542" s="48"/>
      <c r="G542" s="48"/>
      <c r="H542" s="48"/>
      <c r="I542" s="48"/>
      <c r="J542" s="49"/>
      <c r="L542" s="17"/>
    </row>
    <row r="543" spans="3:12" ht="12.75" hidden="1" customHeight="1">
      <c r="C543" s="32"/>
      <c r="D543" s="16"/>
      <c r="E543" s="50" t="str">
        <f>IF(OD_gegevens!B44&lt;&gt;"",OD_gegevens!B44,"-")</f>
        <v>-</v>
      </c>
      <c r="F543" s="48"/>
      <c r="G543" s="48"/>
      <c r="H543" s="48"/>
      <c r="I543" s="48"/>
      <c r="J543" s="49"/>
      <c r="L543" s="17"/>
    </row>
    <row r="544" spans="3:12" ht="12.75" hidden="1" customHeight="1">
      <c r="C544" s="32"/>
      <c r="D544" s="16"/>
      <c r="E544" s="50" t="str">
        <f>IF(OD_gegevens!B45&lt;&gt;"",OD_gegevens!B45,"-")</f>
        <v>-</v>
      </c>
      <c r="F544" s="48"/>
      <c r="G544" s="48"/>
      <c r="H544" s="48"/>
      <c r="I544" s="48"/>
      <c r="J544" s="49"/>
      <c r="L544" s="17"/>
    </row>
    <row r="545" spans="3:12" ht="12.75" hidden="1" customHeight="1">
      <c r="C545" s="32"/>
      <c r="D545" s="16"/>
      <c r="E545" s="50" t="str">
        <f>IF(OD_gegevens!B46&lt;&gt;"",OD_gegevens!B46,"-")</f>
        <v>-</v>
      </c>
      <c r="F545" s="48"/>
      <c r="G545" s="48"/>
      <c r="H545" s="48"/>
      <c r="I545" s="48"/>
      <c r="J545" s="49"/>
      <c r="L545" s="17"/>
    </row>
    <row r="546" spans="3:12" ht="12.75" hidden="1" customHeight="1">
      <c r="C546" s="32"/>
      <c r="D546" s="16"/>
      <c r="E546" s="50" t="str">
        <f>IF(OD_gegevens!B47&lt;&gt;"",OD_gegevens!B47,"-")</f>
        <v>-</v>
      </c>
      <c r="F546" s="48"/>
      <c r="G546" s="48"/>
      <c r="H546" s="48"/>
      <c r="I546" s="48"/>
      <c r="J546" s="49"/>
      <c r="L546" s="17"/>
    </row>
    <row r="547" spans="3:12" ht="12.75" hidden="1" customHeight="1">
      <c r="C547" s="32"/>
      <c r="D547" s="16"/>
      <c r="E547" s="50" t="str">
        <f>IF(OD_gegevens!B48&lt;&gt;"",OD_gegevens!B48,"-")</f>
        <v>-</v>
      </c>
      <c r="F547" s="48"/>
      <c r="G547" s="48"/>
      <c r="H547" s="48"/>
      <c r="I547" s="48"/>
      <c r="J547" s="49"/>
      <c r="L547" s="17"/>
    </row>
    <row r="548" spans="3:12" ht="12.75" hidden="1" customHeight="1">
      <c r="C548" s="32"/>
      <c r="D548" s="16"/>
      <c r="E548" s="50" t="str">
        <f>IF(OD_gegevens!B49&lt;&gt;"",OD_gegevens!B49,"-")</f>
        <v>-</v>
      </c>
      <c r="F548" s="48"/>
      <c r="G548" s="48"/>
      <c r="H548" s="48"/>
      <c r="I548" s="48"/>
      <c r="J548" s="49"/>
      <c r="L548" s="17"/>
    </row>
    <row r="549" spans="3:12" ht="12.75" hidden="1" customHeight="1">
      <c r="C549" s="32"/>
      <c r="D549" s="16"/>
      <c r="E549" s="50" t="str">
        <f>IF(OD_gegevens!B50&lt;&gt;"",OD_gegevens!B50,"-")</f>
        <v>-</v>
      </c>
      <c r="F549" s="48"/>
      <c r="G549" s="48"/>
      <c r="H549" s="48"/>
      <c r="I549" s="48"/>
      <c r="J549" s="49"/>
      <c r="L549" s="17"/>
    </row>
    <row r="550" spans="3:12" ht="12.75" hidden="1" customHeight="1">
      <c r="C550" s="32"/>
      <c r="D550" s="16"/>
      <c r="E550" s="50" t="str">
        <f>IF(OD_gegevens!B51&lt;&gt;"",OD_gegevens!B51,"-")</f>
        <v>-</v>
      </c>
      <c r="F550" s="48"/>
      <c r="G550" s="48"/>
      <c r="H550" s="48"/>
      <c r="I550" s="48"/>
      <c r="J550" s="49"/>
      <c r="L550" s="17"/>
    </row>
    <row r="551" spans="3:12" ht="12.75" hidden="1" customHeight="1">
      <c r="C551" s="32"/>
      <c r="D551" s="16"/>
      <c r="E551" s="50" t="str">
        <f>IF(OD_gegevens!B52&lt;&gt;"",OD_gegevens!B52,"-")</f>
        <v>-</v>
      </c>
      <c r="F551" s="48"/>
      <c r="G551" s="48"/>
      <c r="H551" s="48"/>
      <c r="I551" s="48"/>
      <c r="J551" s="49"/>
      <c r="L551" s="17"/>
    </row>
    <row r="552" spans="3:12" ht="12.75" hidden="1" customHeight="1">
      <c r="C552" s="32"/>
      <c r="D552" s="16"/>
      <c r="E552" s="50" t="str">
        <f>IF(OD_gegevens!B53&lt;&gt;"",OD_gegevens!B53,"-")</f>
        <v>-</v>
      </c>
      <c r="F552" s="48"/>
      <c r="G552" s="48"/>
      <c r="H552" s="48"/>
      <c r="I552" s="48"/>
      <c r="J552" s="49"/>
      <c r="L552" s="17"/>
    </row>
    <row r="553" spans="3:12" ht="12.75" hidden="1" customHeight="1">
      <c r="C553" s="32"/>
      <c r="D553" s="16"/>
      <c r="E553" s="50" t="str">
        <f>IF(OD_gegevens!B54&lt;&gt;"",OD_gegevens!B54,"-")</f>
        <v>-</v>
      </c>
      <c r="F553" s="48"/>
      <c r="G553" s="48"/>
      <c r="H553" s="48"/>
      <c r="I553" s="48"/>
      <c r="J553" s="49"/>
      <c r="L553" s="17"/>
    </row>
    <row r="554" spans="3:12" ht="12.75" hidden="1" customHeight="1">
      <c r="C554" s="32"/>
      <c r="D554" s="16"/>
      <c r="E554" s="50" t="str">
        <f>IF(OD_gegevens!B55&lt;&gt;"",OD_gegevens!B55,"-")</f>
        <v>-</v>
      </c>
      <c r="F554" s="48"/>
      <c r="G554" s="48"/>
      <c r="H554" s="48"/>
      <c r="I554" s="48"/>
      <c r="J554" s="49"/>
      <c r="L554" s="17"/>
    </row>
    <row r="555" spans="3:12" ht="12.75" hidden="1" customHeight="1">
      <c r="C555" s="32"/>
      <c r="D555" s="16"/>
      <c r="E555" s="50" t="str">
        <f>IF(OD_gegevens!B56&lt;&gt;"",OD_gegevens!B56,"-")</f>
        <v>-</v>
      </c>
      <c r="F555" s="48"/>
      <c r="G555" s="48"/>
      <c r="H555" s="48"/>
      <c r="I555" s="48"/>
      <c r="J555" s="49"/>
      <c r="L555" s="17"/>
    </row>
    <row r="556" spans="3:12" ht="12.75" hidden="1" customHeight="1">
      <c r="C556" s="32"/>
      <c r="D556" s="16"/>
      <c r="E556" s="50" t="str">
        <f>IF(OD_gegevens!B57&lt;&gt;"",OD_gegevens!B57,"-")</f>
        <v>-</v>
      </c>
      <c r="F556" s="48"/>
      <c r="G556" s="48"/>
      <c r="H556" s="48"/>
      <c r="I556" s="48"/>
      <c r="J556" s="49"/>
      <c r="L556" s="17"/>
    </row>
    <row r="557" spans="3:12" ht="12.75" hidden="1" customHeight="1">
      <c r="C557" s="32"/>
      <c r="D557" s="16"/>
      <c r="E557" s="50" t="str">
        <f>IF(OD_gegevens!B58&lt;&gt;"",OD_gegevens!B58,"-")</f>
        <v>-</v>
      </c>
      <c r="F557" s="48"/>
      <c r="G557" s="48"/>
      <c r="H557" s="48"/>
      <c r="I557" s="48"/>
      <c r="J557" s="49"/>
      <c r="L557" s="17"/>
    </row>
    <row r="558" spans="3:12" ht="12.75" hidden="1" customHeight="1">
      <c r="C558" s="33"/>
      <c r="D558" s="61"/>
      <c r="E558" s="162"/>
      <c r="F558" s="163"/>
      <c r="G558" s="163"/>
      <c r="H558" s="163"/>
      <c r="I558" s="163"/>
      <c r="J558" s="164"/>
      <c r="L558" s="17"/>
    </row>
    <row r="559" spans="3:12" ht="12.75" customHeight="1">
      <c r="C559" s="33"/>
      <c r="D559" s="36" t="s">
        <v>1962</v>
      </c>
      <c r="E559" s="208"/>
      <c r="F559" s="172" t="s">
        <v>1965</v>
      </c>
      <c r="G559" s="173"/>
      <c r="H559" s="173"/>
      <c r="I559" s="173"/>
      <c r="J559" s="174"/>
      <c r="L559" s="17"/>
    </row>
    <row r="560" spans="3:12" ht="12.75" customHeight="1">
      <c r="C560" s="33"/>
      <c r="D560" s="36" t="s">
        <v>1963</v>
      </c>
      <c r="E560" s="209"/>
      <c r="F560" s="178" t="s">
        <v>1965</v>
      </c>
      <c r="G560" s="179"/>
      <c r="H560" s="179"/>
      <c r="I560" s="179"/>
      <c r="J560" s="180"/>
      <c r="L560" s="17"/>
    </row>
    <row r="561" spans="3:12" ht="12.75" customHeight="1">
      <c r="C561" s="33"/>
      <c r="D561" s="36" t="s">
        <v>1964</v>
      </c>
      <c r="E561" s="210"/>
      <c r="F561" s="181"/>
      <c r="G561" s="48"/>
      <c r="H561" s="48"/>
      <c r="I561" s="48"/>
      <c r="J561" s="49"/>
      <c r="L561" s="17"/>
    </row>
    <row r="562" spans="3:12" ht="12.75" customHeight="1">
      <c r="C562" s="33"/>
      <c r="D562" s="36" t="s">
        <v>1966</v>
      </c>
      <c r="E562" s="211"/>
      <c r="F562" s="181"/>
      <c r="G562" s="48"/>
      <c r="H562" s="48"/>
      <c r="I562" s="48"/>
      <c r="J562" s="49"/>
      <c r="L562" s="17"/>
    </row>
    <row r="563" spans="3:12">
      <c r="C563" s="32"/>
      <c r="D563" s="138" t="s">
        <v>2008</v>
      </c>
      <c r="E563" s="50"/>
      <c r="J563" s="49"/>
    </row>
    <row r="564" spans="3:12">
      <c r="C564" s="33"/>
      <c r="D564" s="36" t="s">
        <v>1957</v>
      </c>
      <c r="E564" s="284"/>
      <c r="F564" s="285"/>
      <c r="G564" s="285"/>
      <c r="H564" s="285"/>
      <c r="I564" s="285"/>
      <c r="J564" s="286"/>
      <c r="L564" s="17"/>
    </row>
    <row r="565" spans="3:12">
      <c r="C565" s="33"/>
      <c r="D565" s="36" t="s">
        <v>2002</v>
      </c>
      <c r="E565" s="284"/>
      <c r="F565" s="328"/>
      <c r="G565" s="328"/>
      <c r="H565" s="328"/>
      <c r="I565" s="328"/>
      <c r="J565" s="329"/>
      <c r="L565" s="17"/>
    </row>
    <row r="566" spans="3:12">
      <c r="C566" s="33"/>
      <c r="D566" s="36" t="s">
        <v>1954</v>
      </c>
      <c r="E566" s="330"/>
      <c r="F566" s="331"/>
      <c r="G566" s="331"/>
      <c r="H566" s="331"/>
      <c r="I566" s="331"/>
      <c r="J566" s="332"/>
      <c r="L566" s="17"/>
    </row>
    <row r="567" spans="3:12">
      <c r="C567" s="33"/>
      <c r="D567" s="36" t="s">
        <v>2001</v>
      </c>
      <c r="E567" s="270"/>
      <c r="F567" s="282"/>
      <c r="G567" s="282"/>
      <c r="H567" s="282"/>
      <c r="I567" s="282"/>
      <c r="J567" s="283"/>
      <c r="L567" s="17"/>
    </row>
    <row r="568" spans="3:12">
      <c r="C568" s="33"/>
      <c r="D568" s="36" t="s">
        <v>1958</v>
      </c>
      <c r="E568" s="279"/>
      <c r="F568" s="280"/>
      <c r="G568" s="280"/>
      <c r="H568" s="280"/>
      <c r="I568" s="280"/>
      <c r="J568" s="281"/>
      <c r="L568" s="17"/>
    </row>
    <row r="569" spans="3:12">
      <c r="C569" s="33"/>
      <c r="D569" s="36" t="s">
        <v>1959</v>
      </c>
      <c r="E569" s="262"/>
      <c r="F569" s="263"/>
      <c r="G569" s="263"/>
      <c r="H569" s="263"/>
      <c r="I569" s="263"/>
      <c r="J569" s="264"/>
      <c r="L569" s="17"/>
    </row>
    <row r="570" spans="3:12">
      <c r="C570" s="32"/>
      <c r="D570" s="138" t="s">
        <v>2009</v>
      </c>
      <c r="E570" s="50"/>
      <c r="J570" s="49"/>
    </row>
    <row r="571" spans="3:12">
      <c r="C571" s="33"/>
      <c r="D571" s="36" t="s">
        <v>1957</v>
      </c>
      <c r="E571" s="284"/>
      <c r="F571" s="285"/>
      <c r="G571" s="285"/>
      <c r="H571" s="285"/>
      <c r="I571" s="285"/>
      <c r="J571" s="286"/>
      <c r="L571" s="17"/>
    </row>
    <row r="572" spans="3:12">
      <c r="C572" s="33"/>
      <c r="D572" s="36" t="s">
        <v>2002</v>
      </c>
      <c r="E572" s="284"/>
      <c r="F572" s="328"/>
      <c r="G572" s="328"/>
      <c r="H572" s="328"/>
      <c r="I572" s="328"/>
      <c r="J572" s="329"/>
      <c r="L572" s="17"/>
    </row>
    <row r="573" spans="3:12">
      <c r="C573" s="33"/>
      <c r="D573" s="36" t="s">
        <v>1954</v>
      </c>
      <c r="E573" s="330"/>
      <c r="F573" s="331"/>
      <c r="G573" s="331"/>
      <c r="H573" s="331"/>
      <c r="I573" s="331"/>
      <c r="J573" s="332"/>
      <c r="L573" s="17"/>
    </row>
    <row r="574" spans="3:12">
      <c r="C574" s="33"/>
      <c r="D574" s="36" t="s">
        <v>2001</v>
      </c>
      <c r="E574" s="270"/>
      <c r="F574" s="282"/>
      <c r="G574" s="282"/>
      <c r="H574" s="282"/>
      <c r="I574" s="282"/>
      <c r="J574" s="283"/>
      <c r="L574" s="17"/>
    </row>
    <row r="575" spans="3:12">
      <c r="C575" s="33"/>
      <c r="D575" s="36" t="s">
        <v>2519</v>
      </c>
      <c r="E575" s="262"/>
      <c r="F575" s="263"/>
      <c r="G575" s="263"/>
      <c r="H575" s="263"/>
      <c r="I575" s="263"/>
      <c r="J575" s="264"/>
      <c r="L575" s="17"/>
    </row>
    <row r="576" spans="3:12">
      <c r="C576" s="33"/>
      <c r="D576" s="36" t="s">
        <v>1959</v>
      </c>
      <c r="E576" s="262"/>
      <c r="F576" s="263"/>
      <c r="G576" s="263"/>
      <c r="H576" s="263"/>
      <c r="I576" s="263"/>
      <c r="J576" s="264"/>
      <c r="L576" s="17"/>
    </row>
    <row r="577" spans="1:12">
      <c r="C577" s="33"/>
      <c r="D577" s="36" t="s">
        <v>2010</v>
      </c>
      <c r="E577" s="333"/>
      <c r="F577" s="334"/>
      <c r="G577" s="334"/>
      <c r="H577" s="334"/>
      <c r="I577" s="334"/>
      <c r="J577" s="335"/>
    </row>
    <row r="578" spans="1:12">
      <c r="C578" s="33"/>
      <c r="D578" s="36" t="s">
        <v>1957</v>
      </c>
      <c r="E578" s="284"/>
      <c r="F578" s="285"/>
      <c r="G578" s="285"/>
      <c r="H578" s="285"/>
      <c r="I578" s="285"/>
      <c r="J578" s="286"/>
      <c r="L578" s="17"/>
    </row>
    <row r="579" spans="1:12">
      <c r="C579" s="33"/>
      <c r="D579" s="36" t="s">
        <v>2002</v>
      </c>
      <c r="E579" s="284"/>
      <c r="F579" s="328"/>
      <c r="G579" s="328"/>
      <c r="H579" s="328"/>
      <c r="I579" s="328"/>
      <c r="J579" s="329"/>
      <c r="L579" s="17"/>
    </row>
    <row r="580" spans="1:12">
      <c r="C580" s="33"/>
      <c r="D580" s="36" t="s">
        <v>1954</v>
      </c>
      <c r="E580" s="330"/>
      <c r="F580" s="331"/>
      <c r="G580" s="331"/>
      <c r="H580" s="331"/>
      <c r="I580" s="331"/>
      <c r="J580" s="332"/>
      <c r="L580" s="17"/>
    </row>
    <row r="581" spans="1:12">
      <c r="C581" s="33"/>
      <c r="D581" s="36" t="s">
        <v>2001</v>
      </c>
      <c r="E581" s="284"/>
      <c r="F581" s="328"/>
      <c r="G581" s="328"/>
      <c r="H581" s="328"/>
      <c r="I581" s="328"/>
      <c r="J581" s="329"/>
      <c r="L581" s="17"/>
    </row>
    <row r="582" spans="1:12">
      <c r="C582" s="33"/>
      <c r="D582" s="36" t="s">
        <v>1958</v>
      </c>
      <c r="E582" s="279"/>
      <c r="F582" s="280"/>
      <c r="G582" s="280"/>
      <c r="H582" s="280"/>
      <c r="I582" s="280"/>
      <c r="J582" s="281"/>
      <c r="L582" s="17"/>
    </row>
    <row r="583" spans="1:12">
      <c r="C583" s="33"/>
      <c r="D583" s="36" t="s">
        <v>1959</v>
      </c>
      <c r="E583" s="270"/>
      <c r="F583" s="282"/>
      <c r="G583" s="282"/>
      <c r="H583" s="282"/>
      <c r="I583" s="282"/>
      <c r="J583" s="283"/>
      <c r="L583" s="17"/>
    </row>
    <row r="584" spans="1:12">
      <c r="C584" s="32"/>
      <c r="D584" s="138" t="s">
        <v>1955</v>
      </c>
      <c r="E584" s="50"/>
      <c r="J584" s="49"/>
    </row>
    <row r="585" spans="1:12">
      <c r="C585" s="33"/>
      <c r="D585" s="36" t="s">
        <v>1978</v>
      </c>
      <c r="E585" s="270"/>
      <c r="F585" s="271"/>
      <c r="G585" s="271"/>
      <c r="H585" s="271"/>
      <c r="I585" s="271"/>
      <c r="J585" s="272"/>
    </row>
    <row r="586" spans="1:12">
      <c r="C586" s="33"/>
      <c r="D586" s="36" t="s">
        <v>1956</v>
      </c>
      <c r="E586" s="50"/>
      <c r="J586" s="49"/>
    </row>
    <row r="587" spans="1:12">
      <c r="C587" s="33"/>
      <c r="D587" s="36" t="s">
        <v>1957</v>
      </c>
      <c r="E587" s="270"/>
      <c r="F587" s="271"/>
      <c r="G587" s="271"/>
      <c r="H587" s="271"/>
      <c r="I587" s="271"/>
      <c r="J587" s="272"/>
    </row>
    <row r="588" spans="1:12">
      <c r="C588" s="33"/>
      <c r="D588" s="36" t="s">
        <v>1958</v>
      </c>
      <c r="E588" s="279"/>
      <c r="F588" s="280"/>
      <c r="G588" s="280"/>
      <c r="H588" s="280"/>
      <c r="I588" s="280"/>
      <c r="J588" s="281"/>
    </row>
    <row r="589" spans="1:12">
      <c r="C589" s="33"/>
      <c r="D589" s="36" t="s">
        <v>1959</v>
      </c>
      <c r="E589" s="324"/>
      <c r="F589" s="325"/>
      <c r="G589" s="325"/>
      <c r="H589" s="325"/>
      <c r="I589" s="325"/>
      <c r="J589" s="326"/>
    </row>
    <row r="590" spans="1:12">
      <c r="C590" s="33"/>
      <c r="D590" s="36" t="s">
        <v>1973</v>
      </c>
      <c r="E590" s="270"/>
      <c r="F590" s="271"/>
      <c r="G590" s="271"/>
      <c r="H590" s="271"/>
      <c r="I590" s="271"/>
      <c r="J590" s="272"/>
    </row>
    <row r="591" spans="1:12" hidden="1">
      <c r="C591" s="33"/>
      <c r="D591" s="36"/>
      <c r="E591" s="67" t="str">
        <f>IF(E1&lt;&gt;"",VLOOKUP(E1,inspecteurs,6,FALSE),"")</f>
        <v/>
      </c>
      <c r="F591" s="68"/>
      <c r="G591" s="68"/>
      <c r="H591" s="70"/>
      <c r="I591" s="68"/>
      <c r="J591" s="69"/>
      <c r="L591" s="17"/>
    </row>
    <row r="592" spans="1:12" s="35" customFormat="1">
      <c r="A592" s="54"/>
      <c r="B592" s="54"/>
      <c r="C592" s="92"/>
      <c r="D592" s="36" t="s">
        <v>2279</v>
      </c>
      <c r="E592" s="270"/>
      <c r="F592" s="282"/>
      <c r="G592" s="282"/>
      <c r="H592" s="282"/>
      <c r="I592" s="282"/>
      <c r="J592" s="283"/>
      <c r="K592" s="37"/>
    </row>
    <row r="593" spans="3:12" hidden="1">
      <c r="C593" s="33"/>
      <c r="D593" s="36"/>
      <c r="E593" s="67" t="str">
        <f>IF(OD_gegevens!B6&lt;&gt;"",OD_gegevens!B6,"-")</f>
        <v>eenvoudig</v>
      </c>
      <c r="F593" s="68"/>
      <c r="G593" s="68"/>
      <c r="H593" s="70"/>
      <c r="I593" s="68"/>
      <c r="J593" s="69"/>
      <c r="L593" s="17"/>
    </row>
    <row r="594" spans="3:12" hidden="1">
      <c r="C594" s="33"/>
      <c r="D594" s="36"/>
      <c r="E594" s="157" t="str">
        <f>IF(OD_gegevens!B7&lt;&gt;"",OD_gegevens!B7,"-")</f>
        <v>complex</v>
      </c>
      <c r="F594" s="158"/>
      <c r="G594" s="158"/>
      <c r="H594" s="158"/>
      <c r="I594" s="158"/>
      <c r="J594" s="159"/>
      <c r="L594" s="17"/>
    </row>
    <row r="595" spans="3:12" hidden="1">
      <c r="C595" s="33"/>
      <c r="D595" s="36"/>
      <c r="E595" s="157" t="str">
        <f>IF(OD_gegevens!B8&lt;&gt;"",OD_gegevens!B8,"-")</f>
        <v>-</v>
      </c>
      <c r="F595" s="158"/>
      <c r="G595" s="158"/>
      <c r="H595" s="158"/>
      <c r="I595" s="158"/>
      <c r="J595" s="159"/>
      <c r="L595" s="17"/>
    </row>
    <row r="596" spans="3:12" hidden="1">
      <c r="C596" s="33"/>
      <c r="D596" s="36"/>
      <c r="E596" s="157" t="str">
        <f>IF(OD_gegevens!B9&lt;&gt;"",OD_gegevens!B9,"-")</f>
        <v>-</v>
      </c>
      <c r="F596" s="158"/>
      <c r="G596" s="158"/>
      <c r="H596" s="158"/>
      <c r="I596" s="158"/>
      <c r="J596" s="159"/>
      <c r="L596" s="17"/>
    </row>
    <row r="597" spans="3:12" hidden="1">
      <c r="C597" s="33"/>
      <c r="D597" s="36"/>
      <c r="E597" s="157" t="str">
        <f>IF(OD_gegevens!B10&lt;&gt;"",OD_gegevens!B10,"-")</f>
        <v>-</v>
      </c>
      <c r="F597" s="158"/>
      <c r="G597" s="158"/>
      <c r="H597" s="158"/>
      <c r="I597" s="158"/>
      <c r="J597" s="159"/>
      <c r="L597" s="17"/>
    </row>
    <row r="598" spans="3:12" hidden="1">
      <c r="C598" s="33"/>
      <c r="D598" s="36"/>
      <c r="E598" s="157" t="str">
        <f>IF(OD_gegevens!B11&lt;&gt;"",OD_gegevens!B11,"-")</f>
        <v>-</v>
      </c>
      <c r="F598" s="158"/>
      <c r="G598" s="158"/>
      <c r="H598" s="158"/>
      <c r="I598" s="158"/>
      <c r="J598" s="159"/>
      <c r="L598" s="17"/>
    </row>
    <row r="599" spans="3:12" hidden="1">
      <c r="C599" s="33"/>
      <c r="D599" s="36"/>
      <c r="E599" s="157" t="str">
        <f>IF(OD_gegevens!B12&lt;&gt;"",OD_gegevens!B12,"-")</f>
        <v>-</v>
      </c>
      <c r="F599" s="158"/>
      <c r="G599" s="158"/>
      <c r="H599" s="158"/>
      <c r="I599" s="158"/>
      <c r="J599" s="159"/>
      <c r="L599" s="17"/>
    </row>
    <row r="600" spans="3:12" hidden="1">
      <c r="C600" s="33"/>
      <c r="D600" s="36"/>
      <c r="E600" s="157" t="str">
        <f>IF(OD_gegevens!B13&lt;&gt;"",OD_gegevens!B13,"-")</f>
        <v>-</v>
      </c>
      <c r="F600" s="158"/>
      <c r="G600" s="158"/>
      <c r="H600" s="158"/>
      <c r="I600" s="158"/>
      <c r="J600" s="159"/>
      <c r="L600" s="17"/>
    </row>
    <row r="601" spans="3:12" hidden="1">
      <c r="C601" s="33"/>
      <c r="D601" s="36"/>
      <c r="E601" s="157" t="str">
        <f>IF(OD_gegevens!B14&lt;&gt;"",OD_gegevens!B14,"-")</f>
        <v>-</v>
      </c>
      <c r="F601" s="102"/>
      <c r="G601" s="102"/>
      <c r="H601" s="102"/>
      <c r="I601" s="102"/>
      <c r="J601" s="103"/>
      <c r="L601" s="17"/>
    </row>
    <row r="602" spans="3:12" hidden="1">
      <c r="C602" s="33"/>
      <c r="D602" s="36"/>
      <c r="E602" s="157" t="str">
        <f>IF(OD_gegevens!B15&lt;&gt;"",OD_gegevens!B15,"-")</f>
        <v>-</v>
      </c>
      <c r="F602" s="102"/>
      <c r="G602" s="102"/>
      <c r="H602" s="102"/>
      <c r="I602" s="102"/>
      <c r="J602" s="103"/>
      <c r="L602" s="17"/>
    </row>
    <row r="603" spans="3:12" hidden="1">
      <c r="C603" s="33"/>
      <c r="D603" s="36"/>
      <c r="E603" s="157" t="str">
        <f>IF(OD_gegevens!B16&lt;&gt;"",OD_gegevens!B16,"-")</f>
        <v>-</v>
      </c>
      <c r="F603" s="102"/>
      <c r="G603" s="102"/>
      <c r="H603" s="102"/>
      <c r="I603" s="102"/>
      <c r="J603" s="103"/>
      <c r="L603" s="17"/>
    </row>
    <row r="604" spans="3:12" hidden="1">
      <c r="C604" s="33"/>
      <c r="D604" s="36"/>
      <c r="E604" s="157" t="str">
        <f>IF(OD_gegevens!B17&lt;&gt;"",OD_gegevens!B17,"-")</f>
        <v>-</v>
      </c>
      <c r="F604" s="102"/>
      <c r="G604" s="102"/>
      <c r="H604" s="102"/>
      <c r="I604" s="102"/>
      <c r="J604" s="103"/>
      <c r="L604" s="17"/>
    </row>
    <row r="605" spans="3:12" hidden="1">
      <c r="C605" s="33"/>
      <c r="D605" s="36"/>
      <c r="E605" s="157" t="str">
        <f>IF(OD_gegevens!B18&lt;&gt;"",OD_gegevens!B18,"-")</f>
        <v>-</v>
      </c>
      <c r="F605" s="102"/>
      <c r="G605" s="102"/>
      <c r="H605" s="102"/>
      <c r="I605" s="102"/>
      <c r="J605" s="103"/>
      <c r="L605" s="17"/>
    </row>
    <row r="606" spans="3:12" hidden="1">
      <c r="C606" s="33"/>
      <c r="D606" s="61"/>
      <c r="E606" s="267"/>
      <c r="F606" s="268"/>
      <c r="G606" s="268"/>
      <c r="H606" s="268"/>
      <c r="I606" s="268"/>
      <c r="J606" s="269"/>
    </row>
    <row r="607" spans="3:12">
      <c r="C607" s="33"/>
      <c r="D607" s="36" t="s">
        <v>2280</v>
      </c>
      <c r="E607" s="270"/>
      <c r="F607" s="271"/>
      <c r="G607" s="271"/>
      <c r="H607" s="271"/>
      <c r="I607" s="271"/>
      <c r="J607" s="272"/>
    </row>
    <row r="608" spans="3:12" hidden="1">
      <c r="C608" s="33"/>
      <c r="D608" s="18"/>
      <c r="E608" s="50" t="str">
        <f>IF(OD_ADK!B6&lt;&gt;"",OD_ADK!B6,"-")</f>
        <v>Verbeeten, W.J.H. (Willy)</v>
      </c>
      <c r="F608" s="48"/>
      <c r="G608" s="48"/>
      <c r="H608" s="48"/>
      <c r="I608" s="48"/>
      <c r="J608" s="49"/>
      <c r="L608" s="17"/>
    </row>
    <row r="609" spans="3:12" hidden="1">
      <c r="C609" s="33"/>
      <c r="D609" s="18"/>
      <c r="E609" s="50" t="str">
        <f>IF(OD_ADK!B7&lt;&gt;"",OD_ADK!B7,"-")</f>
        <v>-</v>
      </c>
      <c r="F609" s="48"/>
      <c r="G609" s="48"/>
      <c r="H609" s="48"/>
      <c r="I609" s="48"/>
      <c r="J609" s="49"/>
      <c r="L609" s="17"/>
    </row>
    <row r="610" spans="3:12" hidden="1">
      <c r="C610" s="33"/>
      <c r="D610" s="18"/>
      <c r="E610" s="50" t="str">
        <f>IF(OD_ADK!B8&lt;&gt;"",OD_ADK!B8,"-")</f>
        <v>-</v>
      </c>
      <c r="F610" s="48"/>
      <c r="G610" s="48"/>
      <c r="H610" s="48"/>
      <c r="I610" s="48"/>
      <c r="J610" s="49"/>
      <c r="L610" s="17"/>
    </row>
    <row r="611" spans="3:12" hidden="1">
      <c r="C611" s="33"/>
      <c r="D611" s="18"/>
      <c r="E611" s="50" t="str">
        <f>IF(OD_ADK!B9&lt;&gt;"",OD_ADK!B9,"-")</f>
        <v>-</v>
      </c>
      <c r="F611" s="48"/>
      <c r="G611" s="48"/>
      <c r="H611" s="48"/>
      <c r="I611" s="48"/>
      <c r="J611" s="49"/>
      <c r="L611" s="17"/>
    </row>
    <row r="612" spans="3:12" hidden="1">
      <c r="C612" s="33"/>
      <c r="D612" s="18"/>
      <c r="E612" s="50" t="str">
        <f>IF(OD_ADK!B10&lt;&gt;"",OD_ADK!B10,"-")</f>
        <v>-</v>
      </c>
      <c r="F612" s="48"/>
      <c r="G612" s="48"/>
      <c r="H612" s="48"/>
      <c r="I612" s="48"/>
      <c r="J612" s="49"/>
      <c r="L612" s="17"/>
    </row>
    <row r="613" spans="3:12" hidden="1">
      <c r="C613" s="33"/>
      <c r="D613" s="18"/>
      <c r="E613" s="50" t="str">
        <f>IF(OD_ADK!B11&lt;&gt;"",OD_ADK!B11,"-")</f>
        <v>-</v>
      </c>
      <c r="F613" s="48"/>
      <c r="G613" s="48"/>
      <c r="H613" s="48"/>
      <c r="I613" s="48"/>
      <c r="J613" s="49"/>
      <c r="L613" s="17"/>
    </row>
    <row r="614" spans="3:12" hidden="1">
      <c r="C614" s="33"/>
      <c r="D614" s="18"/>
      <c r="E614" s="50" t="str">
        <f>IF(OD_ADK!B12&lt;&gt;"",OD_ADK!B12,"-")</f>
        <v>-</v>
      </c>
      <c r="F614" s="48"/>
      <c r="G614" s="48"/>
      <c r="H614" s="48"/>
      <c r="I614" s="48"/>
      <c r="J614" s="49"/>
      <c r="L614" s="17"/>
    </row>
    <row r="615" spans="3:12" hidden="1">
      <c r="C615" s="33"/>
      <c r="D615" s="18"/>
      <c r="E615" s="50" t="str">
        <f>IF(OD_ADK!B13&lt;&gt;"",OD_ADK!B13,"-")</f>
        <v>-</v>
      </c>
      <c r="F615" s="48"/>
      <c r="G615" s="48"/>
      <c r="H615" s="48"/>
      <c r="I615" s="48"/>
      <c r="J615" s="49"/>
      <c r="L615" s="17"/>
    </row>
    <row r="616" spans="3:12" hidden="1">
      <c r="C616" s="33"/>
      <c r="D616" s="18"/>
      <c r="E616" s="50" t="str">
        <f>IF(OD_ADK!B14&lt;&gt;"",OD_ADK!B14,"-")</f>
        <v>-</v>
      </c>
      <c r="F616" s="48"/>
      <c r="G616" s="48"/>
      <c r="H616" s="48"/>
      <c r="I616" s="48"/>
      <c r="J616" s="49"/>
      <c r="L616" s="17"/>
    </row>
    <row r="617" spans="3:12" hidden="1">
      <c r="C617" s="33"/>
      <c r="D617" s="18"/>
      <c r="E617" s="50" t="str">
        <f>IF(OD_ADK!B15&lt;&gt;"",OD_ADK!B15,"-")</f>
        <v>-</v>
      </c>
      <c r="F617" s="48"/>
      <c r="G617" s="48"/>
      <c r="H617" s="48"/>
      <c r="I617" s="48"/>
      <c r="J617" s="49"/>
      <c r="L617" s="17"/>
    </row>
    <row r="618" spans="3:12" hidden="1">
      <c r="C618" s="33"/>
      <c r="D618" s="18"/>
      <c r="E618" s="50" t="str">
        <f>IF(OD_ADK!B16&lt;&gt;"",OD_ADK!B16,"-")</f>
        <v>-</v>
      </c>
      <c r="F618" s="48"/>
      <c r="G618" s="48"/>
      <c r="H618" s="48"/>
      <c r="I618" s="48"/>
      <c r="J618" s="49"/>
      <c r="L618" s="17"/>
    </row>
    <row r="619" spans="3:12" hidden="1">
      <c r="C619" s="33"/>
      <c r="D619" s="18"/>
      <c r="E619" s="50" t="str">
        <f>IF(OD_ADK!B17&lt;&gt;"",OD_ADK!B17,"-")</f>
        <v>-</v>
      </c>
      <c r="F619" s="48"/>
      <c r="G619" s="48"/>
      <c r="H619" s="48"/>
      <c r="I619" s="48"/>
      <c r="J619" s="49"/>
      <c r="L619" s="17"/>
    </row>
    <row r="620" spans="3:12" hidden="1">
      <c r="C620" s="33"/>
      <c r="D620" s="18"/>
      <c r="E620" s="50" t="str">
        <f>IF(OD_ADK!B18&lt;&gt;"",OD_ADK!B18,"-")</f>
        <v>-</v>
      </c>
      <c r="F620" s="48"/>
      <c r="G620" s="48"/>
      <c r="H620" s="48"/>
      <c r="I620" s="48"/>
      <c r="J620" s="49"/>
      <c r="L620" s="17"/>
    </row>
    <row r="621" spans="3:12" hidden="1">
      <c r="C621" s="33"/>
      <c r="D621" s="18"/>
      <c r="E621" s="50" t="str">
        <f>IF(OD_ADK!B19&lt;&gt;"",OD_ADK!B19,"-")</f>
        <v>-</v>
      </c>
      <c r="F621" s="48"/>
      <c r="G621" s="48"/>
      <c r="H621" s="48"/>
      <c r="I621" s="48"/>
      <c r="J621" s="49"/>
      <c r="L621" s="17"/>
    </row>
    <row r="622" spans="3:12" hidden="1">
      <c r="C622" s="33"/>
      <c r="D622" s="18"/>
      <c r="E622" s="50" t="str">
        <f>IF(OD_ADK!B20&lt;&gt;"",OD_ADK!B20,"-")</f>
        <v>-</v>
      </c>
      <c r="F622" s="48"/>
      <c r="G622" s="48"/>
      <c r="H622" s="48"/>
      <c r="I622" s="48"/>
      <c r="J622" s="49"/>
      <c r="L622" s="17"/>
    </row>
    <row r="623" spans="3:12" hidden="1">
      <c r="C623" s="33"/>
      <c r="D623" s="18"/>
      <c r="E623" s="50" t="str">
        <f>IF(OD_ADK!B21&lt;&gt;"",OD_ADK!B21,"-")</f>
        <v>-</v>
      </c>
      <c r="F623" s="48"/>
      <c r="G623" s="48"/>
      <c r="H623" s="48"/>
      <c r="I623" s="48"/>
      <c r="J623" s="49"/>
      <c r="L623" s="17"/>
    </row>
    <row r="624" spans="3:12" hidden="1">
      <c r="C624" s="33"/>
      <c r="D624" s="18"/>
      <c r="E624" s="50" t="str">
        <f>IF(OD_ADK!B22&lt;&gt;"",OD_ADK!B22,"-")</f>
        <v>-</v>
      </c>
      <c r="F624" s="48"/>
      <c r="G624" s="48"/>
      <c r="H624" s="48"/>
      <c r="I624" s="48"/>
      <c r="J624" s="49"/>
      <c r="L624" s="17"/>
    </row>
    <row r="625" spans="3:12" hidden="1">
      <c r="C625" s="33"/>
      <c r="D625" s="18"/>
      <c r="E625" s="50" t="str">
        <f>IF(OD_ADK!B23&lt;&gt;"",OD_ADK!B23,"-")</f>
        <v>-</v>
      </c>
      <c r="F625" s="48"/>
      <c r="G625" s="48"/>
      <c r="H625" s="48"/>
      <c r="I625" s="48"/>
      <c r="J625" s="49"/>
      <c r="L625" s="17"/>
    </row>
    <row r="626" spans="3:12" hidden="1">
      <c r="C626" s="33"/>
      <c r="D626" s="18"/>
      <c r="E626" s="50" t="str">
        <f>IF(OD_ADK!B24&lt;&gt;"",OD_ADK!B24,"-")</f>
        <v>-</v>
      </c>
      <c r="F626" s="48"/>
      <c r="G626" s="48"/>
      <c r="H626" s="48"/>
      <c r="I626" s="48"/>
      <c r="J626" s="49"/>
      <c r="L626" s="17"/>
    </row>
    <row r="627" spans="3:12" hidden="1">
      <c r="C627" s="33"/>
      <c r="D627" s="18"/>
      <c r="E627" s="50" t="str">
        <f>IF(OD_ADK!B25&lt;&gt;"",OD_ADK!B25,"-")</f>
        <v>-</v>
      </c>
      <c r="F627" s="48"/>
      <c r="G627" s="48"/>
      <c r="H627" s="48"/>
      <c r="I627" s="48"/>
      <c r="J627" s="49"/>
      <c r="L627" s="17"/>
    </row>
    <row r="628" spans="3:12" hidden="1">
      <c r="C628" s="33"/>
      <c r="D628" s="18"/>
      <c r="E628" s="50" t="str">
        <f>IF(OD_ADK!B26&lt;&gt;"",OD_ADK!B26,"-")</f>
        <v>-</v>
      </c>
      <c r="F628" s="48"/>
      <c r="G628" s="48"/>
      <c r="H628" s="48"/>
      <c r="I628" s="48"/>
      <c r="J628" s="49"/>
      <c r="L628" s="17"/>
    </row>
    <row r="629" spans="3:12" hidden="1">
      <c r="C629" s="33"/>
      <c r="D629" s="18"/>
      <c r="E629" s="50" t="str">
        <f>IF(OD_ADK!B27&lt;&gt;"",OD_ADK!B27,"-")</f>
        <v>-</v>
      </c>
      <c r="F629" s="48"/>
      <c r="G629" s="48"/>
      <c r="H629" s="48"/>
      <c r="I629" s="48"/>
      <c r="J629" s="49"/>
      <c r="L629" s="17"/>
    </row>
    <row r="630" spans="3:12" hidden="1">
      <c r="C630" s="33"/>
      <c r="D630" s="18"/>
      <c r="E630" s="50" t="str">
        <f>IF(OD_ADK!B28&lt;&gt;"",OD_ADK!B28,"-")</f>
        <v>-</v>
      </c>
      <c r="F630" s="48"/>
      <c r="G630" s="48"/>
      <c r="H630" s="48"/>
      <c r="I630" s="48"/>
      <c r="J630" s="49"/>
      <c r="L630" s="17"/>
    </row>
    <row r="631" spans="3:12" hidden="1">
      <c r="C631" s="33"/>
      <c r="D631" s="18"/>
      <c r="E631" s="50" t="str">
        <f>IF(OD_ADK!B29&lt;&gt;"",OD_ADK!B29,"-")</f>
        <v>-</v>
      </c>
      <c r="F631" s="48"/>
      <c r="G631" s="48"/>
      <c r="H631" s="48"/>
      <c r="I631" s="48"/>
      <c r="J631" s="49"/>
      <c r="L631" s="17"/>
    </row>
    <row r="632" spans="3:12" hidden="1">
      <c r="C632" s="33"/>
      <c r="D632" s="18"/>
      <c r="E632" s="50" t="str">
        <f>IF(OD_ADK!B30&lt;&gt;"",OD_ADK!B30,"-")</f>
        <v>-</v>
      </c>
      <c r="F632" s="48"/>
      <c r="G632" s="48"/>
      <c r="H632" s="48"/>
      <c r="I632" s="48"/>
      <c r="J632" s="49"/>
      <c r="L632" s="17"/>
    </row>
    <row r="633" spans="3:12" hidden="1">
      <c r="C633" s="33"/>
      <c r="D633" s="18"/>
      <c r="E633" s="50" t="str">
        <f>IF(OD_ADK!B31&lt;&gt;"",OD_ADK!B31,"-")</f>
        <v>-</v>
      </c>
      <c r="F633" s="48"/>
      <c r="G633" s="48"/>
      <c r="H633" s="48"/>
      <c r="I633" s="48"/>
      <c r="J633" s="49"/>
      <c r="L633" s="17"/>
    </row>
    <row r="634" spans="3:12" hidden="1">
      <c r="C634" s="33"/>
      <c r="D634" s="18"/>
      <c r="E634" s="50" t="str">
        <f>IF(OD_ADK!B32&lt;&gt;"",OD_ADK!B32,"-")</f>
        <v>-</v>
      </c>
      <c r="F634" s="48"/>
      <c r="G634" s="48"/>
      <c r="H634" s="48"/>
      <c r="I634" s="48"/>
      <c r="J634" s="49"/>
      <c r="L634" s="17"/>
    </row>
    <row r="635" spans="3:12" hidden="1">
      <c r="C635" s="33"/>
      <c r="D635" s="18"/>
      <c r="E635" s="50" t="str">
        <f>IF(OD_ADK!B33&lt;&gt;"",OD_ADK!B33,"-")</f>
        <v>-</v>
      </c>
      <c r="F635" s="48"/>
      <c r="G635" s="48"/>
      <c r="H635" s="48"/>
      <c r="I635" s="48"/>
      <c r="J635" s="49"/>
      <c r="L635" s="17"/>
    </row>
    <row r="636" spans="3:12" hidden="1">
      <c r="C636" s="33"/>
      <c r="D636" s="18"/>
      <c r="E636" s="50" t="str">
        <f>IF(OD_ADK!B34&lt;&gt;"",OD_ADK!B34,"-")</f>
        <v>-</v>
      </c>
      <c r="F636" s="48"/>
      <c r="G636" s="48"/>
      <c r="H636" s="48"/>
      <c r="I636" s="48"/>
      <c r="J636" s="49"/>
      <c r="L636" s="17"/>
    </row>
    <row r="637" spans="3:12" hidden="1">
      <c r="C637" s="33"/>
      <c r="D637" s="18"/>
      <c r="E637" s="50" t="str">
        <f>IF(OD_ADK!B35&lt;&gt;"",OD_ADK!B35,"-")</f>
        <v>-</v>
      </c>
      <c r="F637" s="48"/>
      <c r="G637" s="48"/>
      <c r="H637" s="48"/>
      <c r="I637" s="48"/>
      <c r="J637" s="49"/>
      <c r="L637" s="17"/>
    </row>
    <row r="638" spans="3:12" hidden="1">
      <c r="C638" s="33"/>
      <c r="D638" s="18"/>
      <c r="E638" s="50" t="str">
        <f>IF(OD_ADK!B36&lt;&gt;"",OD_ADK!B36,"-")</f>
        <v>-</v>
      </c>
      <c r="F638" s="48"/>
      <c r="G638" s="48"/>
      <c r="H638" s="48"/>
      <c r="I638" s="48"/>
      <c r="J638" s="49"/>
      <c r="L638" s="17"/>
    </row>
    <row r="639" spans="3:12" hidden="1">
      <c r="C639" s="33"/>
      <c r="D639" s="18"/>
      <c r="E639" s="50" t="str">
        <f>IF(OD_ADK!B37&lt;&gt;"",OD_ADK!B37,"-")</f>
        <v>-</v>
      </c>
      <c r="F639" s="48"/>
      <c r="G639" s="48"/>
      <c r="H639" s="48"/>
      <c r="I639" s="48"/>
      <c r="J639" s="49"/>
      <c r="L639" s="17"/>
    </row>
    <row r="640" spans="3:12" hidden="1">
      <c r="C640" s="33"/>
      <c r="D640" s="18"/>
      <c r="E640" s="50" t="str">
        <f>IF(OD_ADK!B38&lt;&gt;"",OD_ADK!B38,"-")</f>
        <v>-</v>
      </c>
      <c r="F640" s="48"/>
      <c r="G640" s="48"/>
      <c r="H640" s="48"/>
      <c r="I640" s="48"/>
      <c r="J640" s="49"/>
      <c r="L640" s="17"/>
    </row>
    <row r="641" spans="3:12" hidden="1">
      <c r="C641" s="33"/>
      <c r="D641" s="18"/>
      <c r="E641" s="50" t="str">
        <f>IF(OD_ADK!B39&lt;&gt;"",OD_ADK!B39,"-")</f>
        <v>-</v>
      </c>
      <c r="F641" s="48"/>
      <c r="G641" s="48"/>
      <c r="H641" s="48"/>
      <c r="I641" s="48"/>
      <c r="J641" s="49"/>
      <c r="L641" s="17"/>
    </row>
    <row r="642" spans="3:12" hidden="1">
      <c r="C642" s="33"/>
      <c r="D642" s="18"/>
      <c r="E642" s="50" t="str">
        <f>IF(OD_ADK!B40&lt;&gt;"",OD_ADK!B40,"-")</f>
        <v>-</v>
      </c>
      <c r="F642" s="48"/>
      <c r="G642" s="48"/>
      <c r="H642" s="48"/>
      <c r="I642" s="48"/>
      <c r="J642" s="49"/>
      <c r="L642" s="17"/>
    </row>
    <row r="643" spans="3:12" hidden="1">
      <c r="C643" s="33"/>
      <c r="D643" s="18"/>
      <c r="E643" s="50" t="str">
        <f>IF(OD_ADK!B41&lt;&gt;"",OD_ADK!B41,"-")</f>
        <v>-</v>
      </c>
      <c r="F643" s="48"/>
      <c r="G643" s="48"/>
      <c r="H643" s="48"/>
      <c r="I643" s="48"/>
      <c r="J643" s="49"/>
      <c r="L643" s="17"/>
    </row>
    <row r="644" spans="3:12" hidden="1">
      <c r="C644" s="33"/>
      <c r="D644" s="18"/>
      <c r="E644" s="50" t="str">
        <f>IF(OD_ADK!B42&lt;&gt;"",OD_ADK!B42,"-")</f>
        <v>-</v>
      </c>
      <c r="F644" s="48"/>
      <c r="G644" s="48"/>
      <c r="H644" s="48"/>
      <c r="I644" s="48"/>
      <c r="J644" s="49"/>
      <c r="L644" s="17"/>
    </row>
    <row r="645" spans="3:12" hidden="1">
      <c r="C645" s="33"/>
      <c r="D645" s="18"/>
      <c r="E645" s="50" t="str">
        <f>IF(OD_ADK!B43&lt;&gt;"",OD_ADK!B43,"-")</f>
        <v>-</v>
      </c>
      <c r="F645" s="48"/>
      <c r="G645" s="48"/>
      <c r="H645" s="48"/>
      <c r="I645" s="48"/>
      <c r="J645" s="49"/>
      <c r="L645" s="17"/>
    </row>
    <row r="646" spans="3:12" hidden="1">
      <c r="C646" s="33"/>
      <c r="D646" s="18"/>
      <c r="E646" s="50"/>
      <c r="F646" s="48"/>
      <c r="G646" s="48"/>
      <c r="H646" s="48"/>
      <c r="I646" s="48"/>
      <c r="J646" s="49"/>
      <c r="L646" s="17"/>
    </row>
    <row r="647" spans="3:12">
      <c r="C647" s="33"/>
      <c r="D647" s="36" t="s">
        <v>2278</v>
      </c>
      <c r="E647" s="273"/>
      <c r="F647" s="274"/>
      <c r="G647" s="274"/>
      <c r="H647" s="274"/>
      <c r="I647" s="274"/>
      <c r="J647" s="275"/>
    </row>
    <row r="648" spans="3:12" hidden="1">
      <c r="C648" s="33"/>
      <c r="D648" s="61"/>
      <c r="E648" s="267"/>
      <c r="F648" s="268"/>
      <c r="G648" s="268"/>
      <c r="H648" s="268"/>
      <c r="I648" s="268"/>
      <c r="J648" s="269"/>
    </row>
    <row r="649" spans="3:12">
      <c r="C649" s="32"/>
      <c r="D649" s="101" t="s">
        <v>2281</v>
      </c>
      <c r="E649" s="270"/>
      <c r="F649" s="271"/>
      <c r="G649" s="271"/>
      <c r="H649" s="271"/>
      <c r="I649" s="271"/>
      <c r="J649" s="272"/>
    </row>
    <row r="650" spans="3:12" hidden="1">
      <c r="C650" s="33"/>
      <c r="D650" s="18"/>
      <c r="E650" s="50" t="str">
        <f>IF(OD_ADK!B6&lt;&gt;"",OD_ADK!B6,"-")</f>
        <v>Verbeeten, W.J.H. (Willy)</v>
      </c>
      <c r="F650" s="48"/>
      <c r="G650" s="48"/>
      <c r="H650" s="48"/>
      <c r="I650" s="48"/>
      <c r="J650" s="49"/>
      <c r="L650" s="17"/>
    </row>
    <row r="651" spans="3:12" hidden="1">
      <c r="C651" s="33"/>
      <c r="D651" s="18"/>
      <c r="E651" s="50" t="str">
        <f>IF(OD_ADK!B7&lt;&gt;"",OD_ADK!B7,"-")</f>
        <v>-</v>
      </c>
      <c r="F651" s="48"/>
      <c r="G651" s="48"/>
      <c r="H651" s="48"/>
      <c r="I651" s="48"/>
      <c r="J651" s="49"/>
      <c r="L651" s="17"/>
    </row>
    <row r="652" spans="3:12" hidden="1">
      <c r="C652" s="33"/>
      <c r="D652" s="18"/>
      <c r="E652" s="50" t="str">
        <f>IF(OD_ADK!B8&lt;&gt;"",OD_ADK!B8,"-")</f>
        <v>-</v>
      </c>
      <c r="F652" s="48"/>
      <c r="G652" s="48"/>
      <c r="H652" s="48"/>
      <c r="I652" s="48"/>
      <c r="J652" s="49"/>
      <c r="L652" s="17"/>
    </row>
    <row r="653" spans="3:12" hidden="1">
      <c r="C653" s="33"/>
      <c r="D653" s="18"/>
      <c r="E653" s="50" t="str">
        <f>IF(OD_ADK!B9&lt;&gt;"",OD_ADK!B9,"-")</f>
        <v>-</v>
      </c>
      <c r="F653" s="48"/>
      <c r="G653" s="48"/>
      <c r="H653" s="48"/>
      <c r="I653" s="48"/>
      <c r="J653" s="49"/>
      <c r="L653" s="17"/>
    </row>
    <row r="654" spans="3:12" hidden="1">
      <c r="C654" s="33"/>
      <c r="D654" s="18"/>
      <c r="E654" s="50" t="str">
        <f>IF(OD_ADK!B10&lt;&gt;"",OD_ADK!B10,"-")</f>
        <v>-</v>
      </c>
      <c r="F654" s="48"/>
      <c r="G654" s="48"/>
      <c r="H654" s="48"/>
      <c r="I654" s="48"/>
      <c r="J654" s="49"/>
      <c r="L654" s="17"/>
    </row>
    <row r="655" spans="3:12" hidden="1">
      <c r="C655" s="33"/>
      <c r="D655" s="18"/>
      <c r="E655" s="50" t="str">
        <f>IF(OD_ADK!B11&lt;&gt;"",OD_ADK!B11,"-")</f>
        <v>-</v>
      </c>
      <c r="F655" s="48"/>
      <c r="G655" s="48"/>
      <c r="H655" s="48"/>
      <c r="I655" s="48"/>
      <c r="J655" s="49"/>
      <c r="L655" s="17"/>
    </row>
    <row r="656" spans="3:12" hidden="1">
      <c r="C656" s="33"/>
      <c r="D656" s="18"/>
      <c r="E656" s="50" t="str">
        <f>IF(OD_ADK!B12&lt;&gt;"",OD_ADK!B12,"-")</f>
        <v>-</v>
      </c>
      <c r="F656" s="48"/>
      <c r="G656" s="48"/>
      <c r="H656" s="48"/>
      <c r="I656" s="48"/>
      <c r="J656" s="49"/>
      <c r="L656" s="17"/>
    </row>
    <row r="657" spans="3:12" hidden="1">
      <c r="C657" s="33"/>
      <c r="D657" s="18"/>
      <c r="E657" s="50" t="str">
        <f>IF(OD_ADK!B13&lt;&gt;"",OD_ADK!B13,"-")</f>
        <v>-</v>
      </c>
      <c r="F657" s="48"/>
      <c r="G657" s="48"/>
      <c r="H657" s="48"/>
      <c r="I657" s="48"/>
      <c r="J657" s="49"/>
      <c r="L657" s="17"/>
    </row>
    <row r="658" spans="3:12" hidden="1">
      <c r="C658" s="33"/>
      <c r="D658" s="18"/>
      <c r="E658" s="50" t="str">
        <f>IF(OD_ADK!B14&lt;&gt;"",OD_ADK!B14,"-")</f>
        <v>-</v>
      </c>
      <c r="F658" s="48"/>
      <c r="G658" s="48"/>
      <c r="H658" s="48"/>
      <c r="I658" s="48"/>
      <c r="J658" s="49"/>
      <c r="L658" s="17"/>
    </row>
    <row r="659" spans="3:12" hidden="1">
      <c r="C659" s="33"/>
      <c r="D659" s="18"/>
      <c r="E659" s="50" t="str">
        <f>IF(OD_ADK!B15&lt;&gt;"",OD_ADK!B15,"-")</f>
        <v>-</v>
      </c>
      <c r="F659" s="48"/>
      <c r="G659" s="48"/>
      <c r="H659" s="48"/>
      <c r="I659" s="48"/>
      <c r="J659" s="49"/>
      <c r="L659" s="17"/>
    </row>
    <row r="660" spans="3:12" hidden="1">
      <c r="C660" s="33"/>
      <c r="D660" s="18"/>
      <c r="E660" s="50" t="str">
        <f>IF(OD_ADK!B16&lt;&gt;"",OD_ADK!B16,"-")</f>
        <v>-</v>
      </c>
      <c r="F660" s="48"/>
      <c r="G660" s="48"/>
      <c r="H660" s="48"/>
      <c r="I660" s="48"/>
      <c r="J660" s="49"/>
      <c r="L660" s="17"/>
    </row>
    <row r="661" spans="3:12" hidden="1">
      <c r="C661" s="33"/>
      <c r="D661" s="18"/>
      <c r="E661" s="50" t="str">
        <f>IF(OD_ADK!B17&lt;&gt;"",OD_ADK!B17,"-")</f>
        <v>-</v>
      </c>
      <c r="F661" s="48"/>
      <c r="G661" s="48"/>
      <c r="H661" s="48"/>
      <c r="I661" s="48"/>
      <c r="J661" s="49"/>
      <c r="L661" s="17"/>
    </row>
    <row r="662" spans="3:12" hidden="1">
      <c r="C662" s="33"/>
      <c r="D662" s="18"/>
      <c r="E662" s="50" t="str">
        <f>IF(OD_ADK!B18&lt;&gt;"",OD_ADK!B18,"-")</f>
        <v>-</v>
      </c>
      <c r="F662" s="48"/>
      <c r="G662" s="48"/>
      <c r="H662" s="48"/>
      <c r="I662" s="48"/>
      <c r="J662" s="49"/>
      <c r="L662" s="17"/>
    </row>
    <row r="663" spans="3:12" hidden="1">
      <c r="C663" s="33"/>
      <c r="D663" s="18"/>
      <c r="E663" s="50" t="str">
        <f>IF(OD_ADK!B19&lt;&gt;"",OD_ADK!B19,"-")</f>
        <v>-</v>
      </c>
      <c r="F663" s="48"/>
      <c r="G663" s="48"/>
      <c r="H663" s="48"/>
      <c r="I663" s="48"/>
      <c r="J663" s="49"/>
      <c r="L663" s="17"/>
    </row>
    <row r="664" spans="3:12" hidden="1">
      <c r="C664" s="33"/>
      <c r="D664" s="18"/>
      <c r="E664" s="50" t="str">
        <f>IF(OD_ADK!B20&lt;&gt;"",OD_ADK!B20,"-")</f>
        <v>-</v>
      </c>
      <c r="F664" s="48"/>
      <c r="G664" s="48"/>
      <c r="H664" s="48"/>
      <c r="I664" s="48"/>
      <c r="J664" s="49"/>
      <c r="L664" s="17"/>
    </row>
    <row r="665" spans="3:12" hidden="1">
      <c r="C665" s="33"/>
      <c r="D665" s="18"/>
      <c r="E665" s="50" t="str">
        <f>IF(OD_ADK!B21&lt;&gt;"",OD_ADK!B21,"-")</f>
        <v>-</v>
      </c>
      <c r="F665" s="48"/>
      <c r="G665" s="48"/>
      <c r="H665" s="48"/>
      <c r="I665" s="48"/>
      <c r="J665" s="49"/>
      <c r="L665" s="17"/>
    </row>
    <row r="666" spans="3:12" hidden="1">
      <c r="C666" s="33"/>
      <c r="D666" s="18"/>
      <c r="E666" s="50" t="str">
        <f>IF(OD_ADK!B22&lt;&gt;"",OD_ADK!B22,"-")</f>
        <v>-</v>
      </c>
      <c r="F666" s="48"/>
      <c r="G666" s="48"/>
      <c r="H666" s="48"/>
      <c r="I666" s="48"/>
      <c r="J666" s="49"/>
      <c r="L666" s="17"/>
    </row>
    <row r="667" spans="3:12" hidden="1">
      <c r="C667" s="33"/>
      <c r="D667" s="18"/>
      <c r="E667" s="50" t="str">
        <f>IF(OD_ADK!B23&lt;&gt;"",OD_ADK!B23,"-")</f>
        <v>-</v>
      </c>
      <c r="F667" s="48"/>
      <c r="G667" s="48"/>
      <c r="H667" s="48"/>
      <c r="I667" s="48"/>
      <c r="J667" s="49"/>
      <c r="L667" s="17"/>
    </row>
    <row r="668" spans="3:12" hidden="1">
      <c r="C668" s="33"/>
      <c r="D668" s="18"/>
      <c r="E668" s="50" t="str">
        <f>IF(OD_ADK!B24&lt;&gt;"",OD_ADK!B24,"-")</f>
        <v>-</v>
      </c>
      <c r="F668" s="48"/>
      <c r="G668" s="48"/>
      <c r="H668" s="48"/>
      <c r="I668" s="48"/>
      <c r="J668" s="49"/>
      <c r="L668" s="17"/>
    </row>
    <row r="669" spans="3:12" hidden="1">
      <c r="C669" s="33"/>
      <c r="D669" s="18"/>
      <c r="E669" s="50" t="str">
        <f>IF(OD_ADK!B25&lt;&gt;"",OD_ADK!B25,"-")</f>
        <v>-</v>
      </c>
      <c r="F669" s="48"/>
      <c r="G669" s="48"/>
      <c r="H669" s="48"/>
      <c r="I669" s="48"/>
      <c r="J669" s="49"/>
      <c r="L669" s="17"/>
    </row>
    <row r="670" spans="3:12" hidden="1">
      <c r="C670" s="33"/>
      <c r="D670" s="18"/>
      <c r="E670" s="50" t="str">
        <f>IF(OD_ADK!B26&lt;&gt;"",OD_ADK!B26,"-")</f>
        <v>-</v>
      </c>
      <c r="F670" s="48"/>
      <c r="G670" s="48"/>
      <c r="H670" s="48"/>
      <c r="I670" s="48"/>
      <c r="J670" s="49"/>
      <c r="L670" s="17"/>
    </row>
    <row r="671" spans="3:12" hidden="1">
      <c r="C671" s="33"/>
      <c r="D671" s="18"/>
      <c r="E671" s="50" t="str">
        <f>IF(OD_ADK!B27&lt;&gt;"",OD_ADK!B27,"-")</f>
        <v>-</v>
      </c>
      <c r="F671" s="48"/>
      <c r="G671" s="48"/>
      <c r="H671" s="48"/>
      <c r="I671" s="48"/>
      <c r="J671" s="49"/>
      <c r="L671" s="17"/>
    </row>
    <row r="672" spans="3:12" hidden="1">
      <c r="C672" s="33"/>
      <c r="D672" s="18"/>
      <c r="E672" s="50" t="str">
        <f>IF(OD_ADK!B28&lt;&gt;"",OD_ADK!B28,"-")</f>
        <v>-</v>
      </c>
      <c r="F672" s="48"/>
      <c r="G672" s="48"/>
      <c r="H672" s="48"/>
      <c r="I672" s="48"/>
      <c r="J672" s="49"/>
      <c r="L672" s="17"/>
    </row>
    <row r="673" spans="3:12" hidden="1">
      <c r="C673" s="33"/>
      <c r="D673" s="18"/>
      <c r="E673" s="50" t="str">
        <f>IF(OD_ADK!B29&lt;&gt;"",OD_ADK!B29,"-")</f>
        <v>-</v>
      </c>
      <c r="F673" s="48"/>
      <c r="G673" s="48"/>
      <c r="H673" s="48"/>
      <c r="I673" s="48"/>
      <c r="J673" s="49"/>
      <c r="L673" s="17"/>
    </row>
    <row r="674" spans="3:12" hidden="1">
      <c r="C674" s="33"/>
      <c r="D674" s="18"/>
      <c r="E674" s="50" t="str">
        <f>IF(OD_ADK!B30&lt;&gt;"",OD_ADK!B30,"-")</f>
        <v>-</v>
      </c>
      <c r="F674" s="48"/>
      <c r="G674" s="48"/>
      <c r="H674" s="48"/>
      <c r="I674" s="48"/>
      <c r="J674" s="49"/>
      <c r="L674" s="17"/>
    </row>
    <row r="675" spans="3:12" hidden="1">
      <c r="C675" s="33"/>
      <c r="D675" s="18"/>
      <c r="E675" s="50" t="str">
        <f>IF(OD_ADK!B31&lt;&gt;"",OD_ADK!B31,"-")</f>
        <v>-</v>
      </c>
      <c r="F675" s="48"/>
      <c r="G675" s="48"/>
      <c r="H675" s="48"/>
      <c r="I675" s="48"/>
      <c r="J675" s="49"/>
      <c r="L675" s="17"/>
    </row>
    <row r="676" spans="3:12" hidden="1">
      <c r="C676" s="33"/>
      <c r="D676" s="18"/>
      <c r="E676" s="50" t="str">
        <f>IF(OD_ADK!B32&lt;&gt;"",OD_ADK!B32,"-")</f>
        <v>-</v>
      </c>
      <c r="F676" s="48"/>
      <c r="G676" s="48"/>
      <c r="H676" s="48"/>
      <c r="I676" s="48"/>
      <c r="J676" s="49"/>
      <c r="L676" s="17"/>
    </row>
    <row r="677" spans="3:12" hidden="1">
      <c r="C677" s="33"/>
      <c r="D677" s="18"/>
      <c r="E677" s="50" t="str">
        <f>IF(OD_ADK!B33&lt;&gt;"",OD_ADK!B33,"-")</f>
        <v>-</v>
      </c>
      <c r="F677" s="48"/>
      <c r="G677" s="48"/>
      <c r="H677" s="48"/>
      <c r="I677" s="48"/>
      <c r="J677" s="49"/>
      <c r="L677" s="17"/>
    </row>
    <row r="678" spans="3:12" hidden="1">
      <c r="C678" s="33"/>
      <c r="D678" s="18"/>
      <c r="E678" s="50" t="str">
        <f>IF(OD_ADK!B34&lt;&gt;"",OD_ADK!B34,"-")</f>
        <v>-</v>
      </c>
      <c r="F678" s="48"/>
      <c r="G678" s="48"/>
      <c r="H678" s="48"/>
      <c r="I678" s="48"/>
      <c r="J678" s="49"/>
      <c r="L678" s="17"/>
    </row>
    <row r="679" spans="3:12" hidden="1">
      <c r="C679" s="33"/>
      <c r="D679" s="18"/>
      <c r="E679" s="50" t="str">
        <f>IF(OD_ADK!B35&lt;&gt;"",OD_ADK!B35,"-")</f>
        <v>-</v>
      </c>
      <c r="F679" s="48"/>
      <c r="G679" s="48"/>
      <c r="H679" s="48"/>
      <c r="I679" s="48"/>
      <c r="J679" s="49"/>
      <c r="L679" s="17"/>
    </row>
    <row r="680" spans="3:12" hidden="1">
      <c r="C680" s="33"/>
      <c r="D680" s="18"/>
      <c r="E680" s="50" t="str">
        <f>IF(OD_ADK!B36&lt;&gt;"",OD_ADK!B36,"-")</f>
        <v>-</v>
      </c>
      <c r="F680" s="48"/>
      <c r="G680" s="48"/>
      <c r="H680" s="48"/>
      <c r="I680" s="48"/>
      <c r="J680" s="49"/>
      <c r="L680" s="17"/>
    </row>
    <row r="681" spans="3:12" hidden="1">
      <c r="C681" s="33"/>
      <c r="D681" s="18"/>
      <c r="E681" s="50" t="str">
        <f>IF(OD_ADK!B37&lt;&gt;"",OD_ADK!B37,"-")</f>
        <v>-</v>
      </c>
      <c r="F681" s="48"/>
      <c r="G681" s="48"/>
      <c r="H681" s="48"/>
      <c r="I681" s="48"/>
      <c r="J681" s="49"/>
      <c r="L681" s="17"/>
    </row>
    <row r="682" spans="3:12" hidden="1">
      <c r="C682" s="33"/>
      <c r="D682" s="18"/>
      <c r="E682" s="50" t="str">
        <f>IF(OD_ADK!B38&lt;&gt;"",OD_ADK!B38,"-")</f>
        <v>-</v>
      </c>
      <c r="F682" s="48"/>
      <c r="G682" s="48"/>
      <c r="H682" s="48"/>
      <c r="I682" s="48"/>
      <c r="J682" s="49"/>
      <c r="L682" s="17"/>
    </row>
    <row r="683" spans="3:12" hidden="1">
      <c r="C683" s="33"/>
      <c r="D683" s="18"/>
      <c r="E683" s="50" t="str">
        <f>IF(OD_ADK!B39&lt;&gt;"",OD_ADK!B39,"-")</f>
        <v>-</v>
      </c>
      <c r="F683" s="48"/>
      <c r="G683" s="48"/>
      <c r="H683" s="48"/>
      <c r="I683" s="48"/>
      <c r="J683" s="49"/>
      <c r="L683" s="17"/>
    </row>
    <row r="684" spans="3:12" hidden="1">
      <c r="C684" s="33"/>
      <c r="D684" s="18"/>
      <c r="E684" s="50" t="str">
        <f>IF(OD_ADK!B40&lt;&gt;"",OD_ADK!B40,"-")</f>
        <v>-</v>
      </c>
      <c r="F684" s="48"/>
      <c r="G684" s="48"/>
      <c r="H684" s="48"/>
      <c r="I684" s="48"/>
      <c r="J684" s="49"/>
      <c r="L684" s="17"/>
    </row>
    <row r="685" spans="3:12" hidden="1">
      <c r="C685" s="33"/>
      <c r="D685" s="18"/>
      <c r="E685" s="50" t="str">
        <f>IF(OD_ADK!B41&lt;&gt;"",OD_ADK!B41,"-")</f>
        <v>-</v>
      </c>
      <c r="F685" s="48"/>
      <c r="G685" s="48"/>
      <c r="H685" s="48"/>
      <c r="I685" s="48"/>
      <c r="J685" s="49"/>
      <c r="L685" s="17"/>
    </row>
    <row r="686" spans="3:12" hidden="1">
      <c r="C686" s="33"/>
      <c r="D686" s="18"/>
      <c r="E686" s="50" t="str">
        <f>IF(OD_ADK!B42&lt;&gt;"",OD_ADK!B42,"-")</f>
        <v>-</v>
      </c>
      <c r="F686" s="48"/>
      <c r="G686" s="48"/>
      <c r="H686" s="48"/>
      <c r="I686" s="48"/>
      <c r="J686" s="49"/>
      <c r="L686" s="17"/>
    </row>
    <row r="687" spans="3:12" hidden="1">
      <c r="C687" s="33"/>
      <c r="D687" s="18"/>
      <c r="E687" s="50" t="str">
        <f>IF(OD_ADK!B43&lt;&gt;"",OD_ADK!B43,"-")</f>
        <v>-</v>
      </c>
      <c r="F687" s="48"/>
      <c r="G687" s="48"/>
      <c r="H687" s="48"/>
      <c r="I687" s="48"/>
      <c r="J687" s="49"/>
      <c r="L687" s="17"/>
    </row>
    <row r="688" spans="3:12" hidden="1">
      <c r="C688" s="33"/>
      <c r="D688" s="18"/>
      <c r="E688" s="50"/>
      <c r="F688" s="48"/>
      <c r="G688" s="48"/>
      <c r="H688" s="48"/>
      <c r="I688" s="48"/>
      <c r="J688" s="49"/>
      <c r="L688" s="17"/>
    </row>
    <row r="689" spans="1:12">
      <c r="C689" s="33"/>
      <c r="D689" s="36" t="s">
        <v>2011</v>
      </c>
      <c r="E689" s="273"/>
      <c r="F689" s="274"/>
      <c r="G689" s="274"/>
      <c r="H689" s="274"/>
      <c r="I689" s="274"/>
      <c r="J689" s="275"/>
    </row>
    <row r="690" spans="1:12" s="35" customFormat="1">
      <c r="A690" s="54"/>
      <c r="B690" s="54"/>
      <c r="C690" s="92"/>
      <c r="D690" s="36" t="s">
        <v>2282</v>
      </c>
      <c r="E690" s="86"/>
      <c r="F690" s="172" t="s">
        <v>2015</v>
      </c>
      <c r="G690" s="173"/>
      <c r="H690" s="173"/>
      <c r="I690" s="173"/>
      <c r="J690" s="174"/>
      <c r="K690" s="54"/>
      <c r="L690" s="53"/>
    </row>
    <row r="691" spans="1:12" s="35" customFormat="1">
      <c r="A691" s="54"/>
      <c r="B691" s="54"/>
      <c r="C691" s="218"/>
      <c r="D691" s="219" t="s">
        <v>2283</v>
      </c>
      <c r="E691" s="86"/>
      <c r="F691" s="220" t="s">
        <v>2015</v>
      </c>
      <c r="G691" s="221"/>
      <c r="H691" s="221"/>
      <c r="I691" s="221"/>
      <c r="J691" s="222"/>
      <c r="K691" s="54"/>
      <c r="L691" s="53"/>
    </row>
    <row r="692" spans="1:12" ht="12.75" hidden="1" customHeight="1">
      <c r="C692" s="32"/>
      <c r="D692" s="16"/>
      <c r="E692" s="50"/>
      <c r="F692" s="48"/>
      <c r="G692" s="48"/>
      <c r="H692" s="48"/>
      <c r="I692" s="48"/>
      <c r="J692" s="49"/>
      <c r="L692" s="17"/>
    </row>
    <row r="693" spans="1:12" s="17" customFormat="1" ht="26.25" thickBot="1">
      <c r="A693" s="40"/>
      <c r="B693" s="52"/>
      <c r="C693" s="31"/>
      <c r="D693" s="137" t="s">
        <v>2014</v>
      </c>
      <c r="E693" s="86"/>
      <c r="F693" s="175" t="s">
        <v>446</v>
      </c>
      <c r="G693" s="176"/>
      <c r="H693" s="176"/>
      <c r="I693" s="176"/>
      <c r="J693" s="177"/>
      <c r="K693" s="40"/>
      <c r="L693" s="2"/>
    </row>
    <row r="694" spans="1:12" ht="12.75" hidden="1" customHeight="1">
      <c r="C694" s="31"/>
      <c r="D694" s="15"/>
      <c r="E694" s="50"/>
      <c r="F694" s="48"/>
      <c r="G694" s="48"/>
      <c r="H694" s="48"/>
      <c r="I694" s="48"/>
      <c r="J694" s="49"/>
      <c r="L694" s="17"/>
    </row>
    <row r="695" spans="1:12" ht="12.75" hidden="1" customHeight="1">
      <c r="C695" s="32"/>
      <c r="D695" s="101" t="s">
        <v>1927</v>
      </c>
      <c r="E695" s="51">
        <f>IF(AND(E690&lt;&gt;"",E691&lt;&gt;""),CEILING(E691-E690,"0:15"),0.25/24)</f>
        <v>1.0416666666666666E-2</v>
      </c>
      <c r="F695" s="48"/>
      <c r="G695" s="48"/>
      <c r="H695" s="48"/>
      <c r="I695" s="48"/>
      <c r="J695" s="49"/>
      <c r="L695" s="17"/>
    </row>
    <row r="696" spans="1:12" ht="12.75" hidden="1" customHeight="1">
      <c r="C696" s="32"/>
      <c r="D696" s="16"/>
      <c r="E696" s="51">
        <f>IF(AND(E695&lt;&gt;"",E695&lt;&gt;"-",E695&lt;=(23.5/24)),E695+"0:15","-")</f>
        <v>2.0833333333333332E-2</v>
      </c>
      <c r="F696" s="48"/>
      <c r="G696" s="48"/>
      <c r="H696" s="48"/>
      <c r="I696" s="48"/>
      <c r="J696" s="49"/>
      <c r="L696" s="17"/>
    </row>
    <row r="697" spans="1:12" ht="12.75" hidden="1" customHeight="1">
      <c r="C697" s="32"/>
      <c r="D697" s="16"/>
      <c r="E697" s="51">
        <f t="shared" ref="E697:E760" si="0">IF(AND(E696&lt;&gt;"",E696&lt;&gt;"-",E696&lt;=(23.5/24)),E696+"0:15","-")</f>
        <v>3.125E-2</v>
      </c>
      <c r="F697" s="48"/>
      <c r="G697" s="48"/>
      <c r="H697" s="48"/>
      <c r="I697" s="48"/>
      <c r="J697" s="49"/>
      <c r="L697" s="17"/>
    </row>
    <row r="698" spans="1:12" ht="12.75" hidden="1" customHeight="1">
      <c r="C698" s="32"/>
      <c r="D698" s="16"/>
      <c r="E698" s="51">
        <f t="shared" si="0"/>
        <v>4.1666666666666664E-2</v>
      </c>
      <c r="F698" s="48"/>
      <c r="G698" s="48"/>
      <c r="H698" s="48"/>
      <c r="I698" s="48"/>
      <c r="J698" s="49"/>
      <c r="L698" s="17"/>
    </row>
    <row r="699" spans="1:12" ht="12.75" hidden="1" customHeight="1">
      <c r="C699" s="32"/>
      <c r="D699" s="16"/>
      <c r="E699" s="51">
        <f t="shared" si="0"/>
        <v>5.2083333333333329E-2</v>
      </c>
      <c r="F699" s="48"/>
      <c r="G699" s="48"/>
      <c r="H699" s="48"/>
      <c r="I699" s="48"/>
      <c r="J699" s="49"/>
      <c r="L699" s="17"/>
    </row>
    <row r="700" spans="1:12" ht="12.75" hidden="1" customHeight="1">
      <c r="C700" s="32"/>
      <c r="D700" s="16"/>
      <c r="E700" s="51">
        <f t="shared" si="0"/>
        <v>6.2499999999999993E-2</v>
      </c>
      <c r="F700" s="48"/>
      <c r="G700" s="48"/>
      <c r="H700" s="48"/>
      <c r="I700" s="48"/>
      <c r="J700" s="49"/>
      <c r="L700" s="17"/>
    </row>
    <row r="701" spans="1:12" ht="12.75" hidden="1" customHeight="1">
      <c r="C701" s="32"/>
      <c r="D701" s="16"/>
      <c r="E701" s="51">
        <f t="shared" si="0"/>
        <v>7.2916666666666657E-2</v>
      </c>
      <c r="F701" s="48"/>
      <c r="G701" s="48"/>
      <c r="H701" s="48"/>
      <c r="I701" s="48"/>
      <c r="J701" s="49"/>
      <c r="L701" s="17"/>
    </row>
    <row r="702" spans="1:12" ht="12.75" hidden="1" customHeight="1">
      <c r="C702" s="32"/>
      <c r="D702" s="16"/>
      <c r="E702" s="51">
        <f t="shared" si="0"/>
        <v>8.3333333333333329E-2</v>
      </c>
      <c r="F702" s="48"/>
      <c r="G702" s="48"/>
      <c r="H702" s="48"/>
      <c r="I702" s="48"/>
      <c r="J702" s="49"/>
      <c r="L702" s="17"/>
    </row>
    <row r="703" spans="1:12" ht="12.75" hidden="1" customHeight="1">
      <c r="C703" s="32"/>
      <c r="D703" s="16"/>
      <c r="E703" s="51">
        <f t="shared" si="0"/>
        <v>9.375E-2</v>
      </c>
      <c r="F703" s="48"/>
      <c r="G703" s="48"/>
      <c r="H703" s="48"/>
      <c r="I703" s="48"/>
      <c r="J703" s="49"/>
      <c r="L703" s="17"/>
    </row>
    <row r="704" spans="1:12" ht="12.75" hidden="1" customHeight="1">
      <c r="C704" s="32"/>
      <c r="D704" s="16"/>
      <c r="E704" s="51">
        <f t="shared" si="0"/>
        <v>0.10416666666666667</v>
      </c>
      <c r="F704" s="48"/>
      <c r="G704" s="48"/>
      <c r="H704" s="48"/>
      <c r="I704" s="48"/>
      <c r="J704" s="49"/>
      <c r="L704" s="17"/>
    </row>
    <row r="705" spans="3:12" ht="12.75" hidden="1" customHeight="1">
      <c r="C705" s="32"/>
      <c r="D705" s="16"/>
      <c r="E705" s="51">
        <f t="shared" si="0"/>
        <v>0.11458333333333334</v>
      </c>
      <c r="F705" s="48"/>
      <c r="G705" s="48"/>
      <c r="H705" s="48"/>
      <c r="I705" s="48"/>
      <c r="J705" s="49"/>
      <c r="L705" s="17"/>
    </row>
    <row r="706" spans="3:12" ht="12.75" hidden="1" customHeight="1">
      <c r="C706" s="32"/>
      <c r="D706" s="16"/>
      <c r="E706" s="51">
        <f t="shared" si="0"/>
        <v>0.125</v>
      </c>
      <c r="F706" s="48"/>
      <c r="G706" s="48"/>
      <c r="H706" s="48"/>
      <c r="I706" s="48"/>
      <c r="J706" s="49"/>
      <c r="L706" s="17"/>
    </row>
    <row r="707" spans="3:12" ht="12.75" hidden="1" customHeight="1">
      <c r="C707" s="32"/>
      <c r="D707" s="16"/>
      <c r="E707" s="51">
        <f t="shared" si="0"/>
        <v>0.13541666666666666</v>
      </c>
      <c r="F707" s="48"/>
      <c r="G707" s="48"/>
      <c r="H707" s="48"/>
      <c r="I707" s="48"/>
      <c r="J707" s="49"/>
      <c r="L707" s="17"/>
    </row>
    <row r="708" spans="3:12" ht="12.75" hidden="1" customHeight="1">
      <c r="C708" s="32"/>
      <c r="D708" s="16"/>
      <c r="E708" s="51">
        <f t="shared" si="0"/>
        <v>0.14583333333333331</v>
      </c>
      <c r="F708" s="48"/>
      <c r="G708" s="48"/>
      <c r="H708" s="48"/>
      <c r="I708" s="48"/>
      <c r="J708" s="49"/>
      <c r="L708" s="17"/>
    </row>
    <row r="709" spans="3:12" ht="12.75" hidden="1" customHeight="1">
      <c r="C709" s="32"/>
      <c r="D709" s="16"/>
      <c r="E709" s="51">
        <f t="shared" si="0"/>
        <v>0.15624999999999997</v>
      </c>
      <c r="F709" s="48"/>
      <c r="G709" s="48"/>
      <c r="H709" s="48"/>
      <c r="I709" s="48"/>
      <c r="J709" s="49"/>
      <c r="L709" s="17"/>
    </row>
    <row r="710" spans="3:12" ht="12.75" hidden="1" customHeight="1">
      <c r="C710" s="32"/>
      <c r="D710" s="16"/>
      <c r="E710" s="51">
        <f t="shared" si="0"/>
        <v>0.16666666666666663</v>
      </c>
      <c r="F710" s="48"/>
      <c r="G710" s="48"/>
      <c r="H710" s="48"/>
      <c r="I710" s="48"/>
      <c r="J710" s="49"/>
      <c r="L710" s="17"/>
    </row>
    <row r="711" spans="3:12" ht="12.75" hidden="1" customHeight="1">
      <c r="C711" s="32"/>
      <c r="D711" s="16"/>
      <c r="E711" s="51">
        <f t="shared" si="0"/>
        <v>0.17708333333333329</v>
      </c>
      <c r="F711" s="48"/>
      <c r="G711" s="48"/>
      <c r="H711" s="48"/>
      <c r="I711" s="48"/>
      <c r="J711" s="49"/>
      <c r="L711" s="17"/>
    </row>
    <row r="712" spans="3:12" ht="12.75" hidden="1" customHeight="1">
      <c r="C712" s="32"/>
      <c r="D712" s="16"/>
      <c r="E712" s="51">
        <f t="shared" si="0"/>
        <v>0.18749999999999994</v>
      </c>
      <c r="F712" s="48"/>
      <c r="G712" s="48"/>
      <c r="H712" s="48"/>
      <c r="I712" s="48"/>
      <c r="J712" s="49"/>
      <c r="L712" s="17"/>
    </row>
    <row r="713" spans="3:12" ht="12.75" hidden="1" customHeight="1">
      <c r="C713" s="32"/>
      <c r="D713" s="16"/>
      <c r="E713" s="51">
        <f t="shared" si="0"/>
        <v>0.1979166666666666</v>
      </c>
      <c r="F713" s="48"/>
      <c r="G713" s="48"/>
      <c r="H713" s="48"/>
      <c r="I713" s="48"/>
      <c r="J713" s="49"/>
      <c r="L713" s="17"/>
    </row>
    <row r="714" spans="3:12" ht="12.75" hidden="1" customHeight="1">
      <c r="C714" s="32"/>
      <c r="D714" s="16"/>
      <c r="E714" s="51">
        <f t="shared" si="0"/>
        <v>0.20833333333333326</v>
      </c>
      <c r="F714" s="48"/>
      <c r="G714" s="48"/>
      <c r="H714" s="48"/>
      <c r="I714" s="48"/>
      <c r="J714" s="49"/>
      <c r="L714" s="17"/>
    </row>
    <row r="715" spans="3:12" ht="12.75" hidden="1" customHeight="1">
      <c r="C715" s="32"/>
      <c r="D715" s="16"/>
      <c r="E715" s="51">
        <f t="shared" si="0"/>
        <v>0.21874999999999992</v>
      </c>
      <c r="F715" s="48"/>
      <c r="G715" s="48"/>
      <c r="H715" s="48"/>
      <c r="I715" s="48"/>
      <c r="J715" s="49"/>
      <c r="L715" s="17"/>
    </row>
    <row r="716" spans="3:12" ht="12.75" hidden="1" customHeight="1">
      <c r="C716" s="32"/>
      <c r="D716" s="16"/>
      <c r="E716" s="51">
        <f t="shared" si="0"/>
        <v>0.22916666666666657</v>
      </c>
      <c r="F716" s="48"/>
      <c r="G716" s="48"/>
      <c r="H716" s="48"/>
      <c r="I716" s="48"/>
      <c r="J716" s="49"/>
      <c r="L716" s="17"/>
    </row>
    <row r="717" spans="3:12" ht="12.75" hidden="1" customHeight="1">
      <c r="C717" s="32"/>
      <c r="D717" s="16"/>
      <c r="E717" s="51">
        <f t="shared" si="0"/>
        <v>0.23958333333333323</v>
      </c>
      <c r="F717" s="48"/>
      <c r="G717" s="48"/>
      <c r="H717" s="48"/>
      <c r="I717" s="48"/>
      <c r="J717" s="49"/>
      <c r="L717" s="17"/>
    </row>
    <row r="718" spans="3:12" ht="12.75" hidden="1" customHeight="1">
      <c r="C718" s="32"/>
      <c r="D718" s="16"/>
      <c r="E718" s="51">
        <f t="shared" si="0"/>
        <v>0.24999999999999989</v>
      </c>
      <c r="F718" s="48"/>
      <c r="G718" s="48"/>
      <c r="H718" s="48"/>
      <c r="I718" s="48"/>
      <c r="J718" s="49"/>
      <c r="L718" s="17"/>
    </row>
    <row r="719" spans="3:12" ht="12.75" hidden="1" customHeight="1">
      <c r="C719" s="32"/>
      <c r="D719" s="16"/>
      <c r="E719" s="51">
        <f t="shared" si="0"/>
        <v>0.26041666666666657</v>
      </c>
      <c r="F719" s="48"/>
      <c r="G719" s="48"/>
      <c r="H719" s="48"/>
      <c r="I719" s="48"/>
      <c r="J719" s="49"/>
      <c r="L719" s="17"/>
    </row>
    <row r="720" spans="3:12" ht="12.75" hidden="1" customHeight="1">
      <c r="C720" s="32"/>
      <c r="D720" s="16"/>
      <c r="E720" s="51">
        <f t="shared" si="0"/>
        <v>0.27083333333333326</v>
      </c>
      <c r="F720" s="48"/>
      <c r="G720" s="48"/>
      <c r="H720" s="48"/>
      <c r="I720" s="48"/>
      <c r="J720" s="49"/>
      <c r="L720" s="17"/>
    </row>
    <row r="721" spans="3:12" ht="12.75" hidden="1" customHeight="1">
      <c r="C721" s="32"/>
      <c r="D721" s="16"/>
      <c r="E721" s="51">
        <f t="shared" si="0"/>
        <v>0.28124999999999994</v>
      </c>
      <c r="F721" s="48"/>
      <c r="G721" s="48"/>
      <c r="H721" s="48"/>
      <c r="I721" s="48"/>
      <c r="J721" s="49"/>
      <c r="L721" s="17"/>
    </row>
    <row r="722" spans="3:12" ht="12.75" hidden="1" customHeight="1">
      <c r="C722" s="32"/>
      <c r="D722" s="16"/>
      <c r="E722" s="51">
        <f t="shared" si="0"/>
        <v>0.29166666666666663</v>
      </c>
      <c r="F722" s="48"/>
      <c r="G722" s="48"/>
      <c r="H722" s="48"/>
      <c r="I722" s="48"/>
      <c r="J722" s="49"/>
      <c r="L722" s="17"/>
    </row>
    <row r="723" spans="3:12" ht="12.75" hidden="1" customHeight="1">
      <c r="C723" s="32"/>
      <c r="D723" s="16"/>
      <c r="E723" s="51">
        <f t="shared" si="0"/>
        <v>0.30208333333333331</v>
      </c>
      <c r="F723" s="48"/>
      <c r="G723" s="48"/>
      <c r="H723" s="48"/>
      <c r="I723" s="48"/>
      <c r="J723" s="49"/>
      <c r="L723" s="17"/>
    </row>
    <row r="724" spans="3:12" ht="12.75" hidden="1" customHeight="1">
      <c r="C724" s="32"/>
      <c r="D724" s="16"/>
      <c r="E724" s="51">
        <f t="shared" si="0"/>
        <v>0.3125</v>
      </c>
      <c r="F724" s="48"/>
      <c r="G724" s="48"/>
      <c r="H724" s="48"/>
      <c r="I724" s="48"/>
      <c r="J724" s="49"/>
      <c r="L724" s="17"/>
    </row>
    <row r="725" spans="3:12" ht="12.75" hidden="1" customHeight="1">
      <c r="C725" s="32"/>
      <c r="D725" s="16"/>
      <c r="E725" s="51">
        <f t="shared" si="0"/>
        <v>0.32291666666666669</v>
      </c>
      <c r="F725" s="48"/>
      <c r="G725" s="48"/>
      <c r="H725" s="48"/>
      <c r="I725" s="48"/>
      <c r="J725" s="49"/>
      <c r="L725" s="17"/>
    </row>
    <row r="726" spans="3:12" ht="12.75" hidden="1" customHeight="1">
      <c r="C726" s="32"/>
      <c r="D726" s="16"/>
      <c r="E726" s="51">
        <f t="shared" si="0"/>
        <v>0.33333333333333337</v>
      </c>
      <c r="F726" s="48"/>
      <c r="G726" s="48"/>
      <c r="H726" s="48"/>
      <c r="I726" s="48"/>
      <c r="J726" s="49"/>
      <c r="L726" s="17"/>
    </row>
    <row r="727" spans="3:12" ht="12.75" hidden="1" customHeight="1">
      <c r="C727" s="32"/>
      <c r="D727" s="16"/>
      <c r="E727" s="51">
        <f t="shared" si="0"/>
        <v>0.34375000000000006</v>
      </c>
      <c r="F727" s="48"/>
      <c r="G727" s="48"/>
      <c r="H727" s="48"/>
      <c r="I727" s="48"/>
      <c r="J727" s="49"/>
      <c r="L727" s="17"/>
    </row>
    <row r="728" spans="3:12" ht="12.75" hidden="1" customHeight="1">
      <c r="C728" s="32"/>
      <c r="D728" s="16"/>
      <c r="E728" s="51">
        <f t="shared" si="0"/>
        <v>0.35416666666666674</v>
      </c>
      <c r="F728" s="48"/>
      <c r="G728" s="48"/>
      <c r="H728" s="48"/>
      <c r="I728" s="48"/>
      <c r="J728" s="49"/>
      <c r="L728" s="17"/>
    </row>
    <row r="729" spans="3:12" ht="12.75" hidden="1" customHeight="1">
      <c r="C729" s="32"/>
      <c r="D729" s="16"/>
      <c r="E729" s="51">
        <f t="shared" si="0"/>
        <v>0.36458333333333343</v>
      </c>
      <c r="F729" s="48"/>
      <c r="G729" s="48"/>
      <c r="H729" s="48"/>
      <c r="I729" s="48"/>
      <c r="J729" s="49"/>
      <c r="L729" s="17"/>
    </row>
    <row r="730" spans="3:12" ht="12.75" hidden="1" customHeight="1">
      <c r="C730" s="32"/>
      <c r="D730" s="16"/>
      <c r="E730" s="51">
        <f t="shared" si="0"/>
        <v>0.37500000000000011</v>
      </c>
      <c r="F730" s="48"/>
      <c r="G730" s="48"/>
      <c r="H730" s="48"/>
      <c r="I730" s="48"/>
      <c r="J730" s="49"/>
      <c r="L730" s="17"/>
    </row>
    <row r="731" spans="3:12" ht="12.75" hidden="1" customHeight="1">
      <c r="C731" s="32"/>
      <c r="D731" s="16"/>
      <c r="E731" s="51">
        <f t="shared" si="0"/>
        <v>0.3854166666666668</v>
      </c>
      <c r="F731" s="48"/>
      <c r="G731" s="48"/>
      <c r="H731" s="48"/>
      <c r="I731" s="48"/>
      <c r="J731" s="49"/>
      <c r="L731" s="17"/>
    </row>
    <row r="732" spans="3:12" ht="12.75" hidden="1" customHeight="1">
      <c r="C732" s="32"/>
      <c r="D732" s="16"/>
      <c r="E732" s="51">
        <f t="shared" si="0"/>
        <v>0.39583333333333348</v>
      </c>
      <c r="F732" s="48"/>
      <c r="G732" s="48"/>
      <c r="H732" s="48"/>
      <c r="I732" s="48"/>
      <c r="J732" s="49"/>
      <c r="L732" s="17"/>
    </row>
    <row r="733" spans="3:12" ht="12.75" hidden="1" customHeight="1">
      <c r="C733" s="32"/>
      <c r="D733" s="16"/>
      <c r="E733" s="51">
        <f t="shared" si="0"/>
        <v>0.40625000000000017</v>
      </c>
      <c r="F733" s="48"/>
      <c r="G733" s="48"/>
      <c r="H733" s="48"/>
      <c r="I733" s="48"/>
      <c r="J733" s="49"/>
      <c r="L733" s="17"/>
    </row>
    <row r="734" spans="3:12" ht="12.75" hidden="1" customHeight="1">
      <c r="C734" s="32"/>
      <c r="D734" s="16"/>
      <c r="E734" s="51">
        <f t="shared" si="0"/>
        <v>0.41666666666666685</v>
      </c>
      <c r="F734" s="48"/>
      <c r="G734" s="48"/>
      <c r="H734" s="48"/>
      <c r="I734" s="48"/>
      <c r="J734" s="49"/>
      <c r="L734" s="17"/>
    </row>
    <row r="735" spans="3:12" ht="12.75" hidden="1" customHeight="1">
      <c r="C735" s="32"/>
      <c r="D735" s="16"/>
      <c r="E735" s="51">
        <f t="shared" si="0"/>
        <v>0.42708333333333354</v>
      </c>
      <c r="F735" s="48"/>
      <c r="G735" s="48"/>
      <c r="H735" s="48"/>
      <c r="I735" s="48"/>
      <c r="J735" s="49"/>
      <c r="L735" s="17"/>
    </row>
    <row r="736" spans="3:12" ht="12.75" hidden="1" customHeight="1">
      <c r="C736" s="32"/>
      <c r="D736" s="16"/>
      <c r="E736" s="51">
        <f t="shared" si="0"/>
        <v>0.43750000000000022</v>
      </c>
      <c r="F736" s="48"/>
      <c r="G736" s="48"/>
      <c r="H736" s="48"/>
      <c r="I736" s="48"/>
      <c r="J736" s="49"/>
      <c r="L736" s="17"/>
    </row>
    <row r="737" spans="3:12" ht="12.75" hidden="1" customHeight="1">
      <c r="C737" s="32"/>
      <c r="D737" s="16"/>
      <c r="E737" s="51">
        <f t="shared" si="0"/>
        <v>0.44791666666666691</v>
      </c>
      <c r="F737" s="48"/>
      <c r="G737" s="48"/>
      <c r="H737" s="48"/>
      <c r="I737" s="48"/>
      <c r="J737" s="49"/>
      <c r="L737" s="17"/>
    </row>
    <row r="738" spans="3:12" ht="12.75" hidden="1" customHeight="1">
      <c r="C738" s="32"/>
      <c r="D738" s="16"/>
      <c r="E738" s="51">
        <f t="shared" si="0"/>
        <v>0.45833333333333359</v>
      </c>
      <c r="F738" s="48"/>
      <c r="G738" s="48"/>
      <c r="H738" s="48"/>
      <c r="I738" s="48"/>
      <c r="J738" s="49"/>
      <c r="L738" s="17"/>
    </row>
    <row r="739" spans="3:12" ht="12.75" hidden="1" customHeight="1">
      <c r="C739" s="32"/>
      <c r="D739" s="16"/>
      <c r="E739" s="51">
        <f t="shared" si="0"/>
        <v>0.46875000000000028</v>
      </c>
      <c r="F739" s="48"/>
      <c r="G739" s="48"/>
      <c r="H739" s="48"/>
      <c r="I739" s="48"/>
      <c r="J739" s="49"/>
      <c r="L739" s="17"/>
    </row>
    <row r="740" spans="3:12" ht="12.75" hidden="1" customHeight="1">
      <c r="C740" s="32"/>
      <c r="D740" s="16"/>
      <c r="E740" s="51">
        <f t="shared" si="0"/>
        <v>0.47916666666666696</v>
      </c>
      <c r="F740" s="48"/>
      <c r="G740" s="48"/>
      <c r="H740" s="48"/>
      <c r="I740" s="48"/>
      <c r="J740" s="49"/>
      <c r="L740" s="17"/>
    </row>
    <row r="741" spans="3:12" ht="12.75" hidden="1" customHeight="1">
      <c r="C741" s="32"/>
      <c r="D741" s="16"/>
      <c r="E741" s="51">
        <f t="shared" si="0"/>
        <v>0.48958333333333365</v>
      </c>
      <c r="F741" s="48"/>
      <c r="G741" s="48"/>
      <c r="H741" s="48"/>
      <c r="I741" s="48"/>
      <c r="J741" s="49"/>
      <c r="L741" s="17"/>
    </row>
    <row r="742" spans="3:12" ht="12.75" hidden="1" customHeight="1">
      <c r="C742" s="32"/>
      <c r="D742" s="16"/>
      <c r="E742" s="51">
        <f t="shared" si="0"/>
        <v>0.50000000000000033</v>
      </c>
      <c r="F742" s="48"/>
      <c r="G742" s="48"/>
      <c r="H742" s="48"/>
      <c r="I742" s="48"/>
      <c r="J742" s="49"/>
      <c r="L742" s="17"/>
    </row>
    <row r="743" spans="3:12" ht="12.75" hidden="1" customHeight="1">
      <c r="C743" s="32"/>
      <c r="D743" s="16"/>
      <c r="E743" s="51">
        <f t="shared" si="0"/>
        <v>0.51041666666666696</v>
      </c>
      <c r="F743" s="48"/>
      <c r="G743" s="48"/>
      <c r="H743" s="48"/>
      <c r="I743" s="48"/>
      <c r="J743" s="49"/>
      <c r="L743" s="17"/>
    </row>
    <row r="744" spans="3:12" ht="12.75" hidden="1" customHeight="1">
      <c r="C744" s="32"/>
      <c r="D744" s="16"/>
      <c r="E744" s="51">
        <f t="shared" si="0"/>
        <v>0.52083333333333359</v>
      </c>
      <c r="F744" s="48"/>
      <c r="G744" s="48"/>
      <c r="H744" s="48"/>
      <c r="I744" s="48"/>
      <c r="J744" s="49"/>
      <c r="L744" s="17"/>
    </row>
    <row r="745" spans="3:12" ht="12.75" hidden="1" customHeight="1">
      <c r="C745" s="32"/>
      <c r="D745" s="16"/>
      <c r="E745" s="51">
        <f t="shared" si="0"/>
        <v>0.53125000000000022</v>
      </c>
      <c r="F745" s="48"/>
      <c r="G745" s="48"/>
      <c r="H745" s="48"/>
      <c r="I745" s="48"/>
      <c r="J745" s="49"/>
      <c r="L745" s="17"/>
    </row>
    <row r="746" spans="3:12" ht="12.75" hidden="1" customHeight="1">
      <c r="C746" s="32"/>
      <c r="D746" s="16"/>
      <c r="E746" s="51">
        <f t="shared" si="0"/>
        <v>0.54166666666666685</v>
      </c>
      <c r="F746" s="48"/>
      <c r="G746" s="48"/>
      <c r="H746" s="48"/>
      <c r="I746" s="48"/>
      <c r="J746" s="49"/>
      <c r="L746" s="17"/>
    </row>
    <row r="747" spans="3:12" ht="12.75" hidden="1" customHeight="1">
      <c r="C747" s="32"/>
      <c r="D747" s="16"/>
      <c r="E747" s="51">
        <f t="shared" si="0"/>
        <v>0.55208333333333348</v>
      </c>
      <c r="F747" s="48"/>
      <c r="G747" s="48"/>
      <c r="H747" s="48"/>
      <c r="I747" s="48"/>
      <c r="J747" s="49"/>
      <c r="L747" s="17"/>
    </row>
    <row r="748" spans="3:12" ht="12.75" hidden="1" customHeight="1">
      <c r="C748" s="32"/>
      <c r="D748" s="16"/>
      <c r="E748" s="51">
        <f t="shared" si="0"/>
        <v>0.56250000000000011</v>
      </c>
      <c r="F748" s="48"/>
      <c r="G748" s="48"/>
      <c r="H748" s="48"/>
      <c r="I748" s="48"/>
      <c r="J748" s="49"/>
      <c r="L748" s="17"/>
    </row>
    <row r="749" spans="3:12" ht="12.75" hidden="1" customHeight="1">
      <c r="C749" s="32"/>
      <c r="D749" s="16"/>
      <c r="E749" s="51">
        <f t="shared" si="0"/>
        <v>0.57291666666666674</v>
      </c>
      <c r="F749" s="48"/>
      <c r="G749" s="48"/>
      <c r="H749" s="48"/>
      <c r="I749" s="48"/>
      <c r="J749" s="49"/>
      <c r="L749" s="17"/>
    </row>
    <row r="750" spans="3:12" ht="12.75" hidden="1" customHeight="1">
      <c r="C750" s="32"/>
      <c r="D750" s="16"/>
      <c r="E750" s="51">
        <f t="shared" si="0"/>
        <v>0.58333333333333337</v>
      </c>
      <c r="F750" s="48"/>
      <c r="G750" s="48"/>
      <c r="H750" s="48"/>
      <c r="I750" s="48"/>
      <c r="J750" s="49"/>
      <c r="L750" s="17"/>
    </row>
    <row r="751" spans="3:12" ht="12.75" hidden="1" customHeight="1">
      <c r="C751" s="32"/>
      <c r="D751" s="16"/>
      <c r="E751" s="51">
        <f t="shared" si="0"/>
        <v>0.59375</v>
      </c>
      <c r="F751" s="48"/>
      <c r="G751" s="48"/>
      <c r="H751" s="48"/>
      <c r="I751" s="48"/>
      <c r="J751" s="49"/>
      <c r="L751" s="17"/>
    </row>
    <row r="752" spans="3:12" ht="12.75" hidden="1" customHeight="1">
      <c r="C752" s="32"/>
      <c r="D752" s="16"/>
      <c r="E752" s="51">
        <f t="shared" si="0"/>
        <v>0.60416666666666663</v>
      </c>
      <c r="F752" s="48"/>
      <c r="G752" s="48"/>
      <c r="H752" s="48"/>
      <c r="I752" s="48"/>
      <c r="J752" s="49"/>
      <c r="L752" s="17"/>
    </row>
    <row r="753" spans="3:12" ht="12.75" hidden="1" customHeight="1">
      <c r="C753" s="32"/>
      <c r="D753" s="16"/>
      <c r="E753" s="51">
        <f t="shared" si="0"/>
        <v>0.61458333333333326</v>
      </c>
      <c r="F753" s="48"/>
      <c r="G753" s="48"/>
      <c r="H753" s="48"/>
      <c r="I753" s="48"/>
      <c r="J753" s="49"/>
      <c r="L753" s="17"/>
    </row>
    <row r="754" spans="3:12" ht="12.75" hidden="1" customHeight="1">
      <c r="C754" s="32"/>
      <c r="D754" s="16"/>
      <c r="E754" s="51">
        <f t="shared" si="0"/>
        <v>0.62499999999999989</v>
      </c>
      <c r="F754" s="48"/>
      <c r="G754" s="48"/>
      <c r="H754" s="48"/>
      <c r="I754" s="48"/>
      <c r="J754" s="49"/>
      <c r="L754" s="17"/>
    </row>
    <row r="755" spans="3:12" ht="12.75" hidden="1" customHeight="1">
      <c r="C755" s="32"/>
      <c r="D755" s="16"/>
      <c r="E755" s="51">
        <f t="shared" si="0"/>
        <v>0.63541666666666652</v>
      </c>
      <c r="F755" s="48"/>
      <c r="G755" s="48"/>
      <c r="H755" s="48"/>
      <c r="I755" s="48"/>
      <c r="J755" s="49"/>
      <c r="L755" s="17"/>
    </row>
    <row r="756" spans="3:12" ht="12.75" hidden="1" customHeight="1">
      <c r="C756" s="32"/>
      <c r="D756" s="16"/>
      <c r="E756" s="51">
        <f t="shared" si="0"/>
        <v>0.64583333333333315</v>
      </c>
      <c r="F756" s="48"/>
      <c r="G756" s="48"/>
      <c r="H756" s="48"/>
      <c r="I756" s="48"/>
      <c r="J756" s="49"/>
      <c r="L756" s="17"/>
    </row>
    <row r="757" spans="3:12" ht="12.75" hidden="1" customHeight="1">
      <c r="C757" s="32"/>
      <c r="D757" s="16"/>
      <c r="E757" s="51">
        <f t="shared" si="0"/>
        <v>0.65624999999999978</v>
      </c>
      <c r="F757" s="48"/>
      <c r="G757" s="48"/>
      <c r="H757" s="48"/>
      <c r="I757" s="48"/>
      <c r="J757" s="49"/>
      <c r="L757" s="17"/>
    </row>
    <row r="758" spans="3:12" ht="12.75" hidden="1" customHeight="1">
      <c r="C758" s="32"/>
      <c r="D758" s="16"/>
      <c r="E758" s="51">
        <f t="shared" si="0"/>
        <v>0.66666666666666641</v>
      </c>
      <c r="F758" s="48"/>
      <c r="G758" s="48"/>
      <c r="H758" s="48"/>
      <c r="I758" s="48"/>
      <c r="J758" s="49"/>
      <c r="L758" s="17"/>
    </row>
    <row r="759" spans="3:12" ht="12.75" hidden="1" customHeight="1">
      <c r="C759" s="32"/>
      <c r="D759" s="16"/>
      <c r="E759" s="51">
        <f t="shared" si="0"/>
        <v>0.67708333333333304</v>
      </c>
      <c r="F759" s="48"/>
      <c r="G759" s="48"/>
      <c r="H759" s="48"/>
      <c r="I759" s="48"/>
      <c r="J759" s="49"/>
      <c r="L759" s="17"/>
    </row>
    <row r="760" spans="3:12" ht="12.75" hidden="1" customHeight="1">
      <c r="C760" s="32"/>
      <c r="D760" s="16"/>
      <c r="E760" s="51">
        <f t="shared" si="0"/>
        <v>0.68749999999999967</v>
      </c>
      <c r="F760" s="48"/>
      <c r="G760" s="48"/>
      <c r="H760" s="48"/>
      <c r="I760" s="48"/>
      <c r="J760" s="49"/>
      <c r="L760" s="17"/>
    </row>
    <row r="761" spans="3:12" ht="12.75" hidden="1" customHeight="1">
      <c r="C761" s="32"/>
      <c r="D761" s="16"/>
      <c r="E761" s="51">
        <f t="shared" ref="E761:E789" si="1">IF(AND(E760&lt;&gt;"",E760&lt;&gt;"-",E760&lt;=(23.5/24)),E760+"0:15","-")</f>
        <v>0.6979166666666663</v>
      </c>
      <c r="F761" s="48"/>
      <c r="G761" s="48"/>
      <c r="H761" s="48"/>
      <c r="I761" s="48"/>
      <c r="J761" s="49"/>
      <c r="L761" s="17"/>
    </row>
    <row r="762" spans="3:12" ht="12.75" hidden="1" customHeight="1">
      <c r="C762" s="32"/>
      <c r="D762" s="16"/>
      <c r="E762" s="51">
        <f t="shared" si="1"/>
        <v>0.70833333333333293</v>
      </c>
      <c r="F762" s="48"/>
      <c r="G762" s="48"/>
      <c r="H762" s="48"/>
      <c r="I762" s="48"/>
      <c r="J762" s="49"/>
      <c r="L762" s="17"/>
    </row>
    <row r="763" spans="3:12" ht="12.75" hidden="1" customHeight="1">
      <c r="C763" s="32"/>
      <c r="D763" s="16"/>
      <c r="E763" s="51">
        <f t="shared" si="1"/>
        <v>0.71874999999999956</v>
      </c>
      <c r="F763" s="48"/>
      <c r="G763" s="48"/>
      <c r="H763" s="48"/>
      <c r="I763" s="48"/>
      <c r="J763" s="49"/>
      <c r="L763" s="17"/>
    </row>
    <row r="764" spans="3:12" ht="12.75" hidden="1" customHeight="1">
      <c r="C764" s="32"/>
      <c r="D764" s="16"/>
      <c r="E764" s="51">
        <f t="shared" si="1"/>
        <v>0.72916666666666619</v>
      </c>
      <c r="F764" s="48"/>
      <c r="G764" s="48"/>
      <c r="H764" s="48"/>
      <c r="I764" s="48"/>
      <c r="J764" s="49"/>
      <c r="L764" s="17"/>
    </row>
    <row r="765" spans="3:12" ht="12.75" hidden="1" customHeight="1">
      <c r="C765" s="32"/>
      <c r="D765" s="16"/>
      <c r="E765" s="51">
        <f t="shared" si="1"/>
        <v>0.73958333333333282</v>
      </c>
      <c r="F765" s="48"/>
      <c r="G765" s="48"/>
      <c r="H765" s="48"/>
      <c r="I765" s="48"/>
      <c r="J765" s="49"/>
      <c r="L765" s="17"/>
    </row>
    <row r="766" spans="3:12" ht="12.75" hidden="1" customHeight="1">
      <c r="C766" s="32"/>
      <c r="D766" s="16"/>
      <c r="E766" s="51">
        <f t="shared" si="1"/>
        <v>0.74999999999999944</v>
      </c>
      <c r="F766" s="48"/>
      <c r="G766" s="48"/>
      <c r="H766" s="48"/>
      <c r="I766" s="48"/>
      <c r="J766" s="49"/>
      <c r="L766" s="17"/>
    </row>
    <row r="767" spans="3:12" ht="12.75" hidden="1" customHeight="1">
      <c r="C767" s="32"/>
      <c r="D767" s="16"/>
      <c r="E767" s="51">
        <f t="shared" si="1"/>
        <v>0.76041666666666607</v>
      </c>
      <c r="F767" s="48"/>
      <c r="G767" s="48"/>
      <c r="H767" s="48"/>
      <c r="I767" s="48"/>
      <c r="J767" s="49"/>
      <c r="L767" s="17"/>
    </row>
    <row r="768" spans="3:12" ht="12.75" hidden="1" customHeight="1">
      <c r="C768" s="32"/>
      <c r="D768" s="16"/>
      <c r="E768" s="51">
        <f t="shared" si="1"/>
        <v>0.7708333333333327</v>
      </c>
      <c r="F768" s="48"/>
      <c r="G768" s="48"/>
      <c r="H768" s="48"/>
      <c r="I768" s="48"/>
      <c r="J768" s="49"/>
      <c r="L768" s="17"/>
    </row>
    <row r="769" spans="3:12" ht="12.75" hidden="1" customHeight="1">
      <c r="C769" s="32"/>
      <c r="D769" s="16"/>
      <c r="E769" s="51">
        <f t="shared" si="1"/>
        <v>0.78124999999999933</v>
      </c>
      <c r="F769" s="48"/>
      <c r="G769" s="48"/>
      <c r="H769" s="48"/>
      <c r="I769" s="48"/>
      <c r="J769" s="49"/>
      <c r="L769" s="17"/>
    </row>
    <row r="770" spans="3:12" ht="12.75" hidden="1" customHeight="1">
      <c r="C770" s="32"/>
      <c r="D770" s="16"/>
      <c r="E770" s="51">
        <f t="shared" si="1"/>
        <v>0.79166666666666596</v>
      </c>
      <c r="F770" s="48"/>
      <c r="G770" s="48"/>
      <c r="H770" s="48"/>
      <c r="I770" s="48"/>
      <c r="J770" s="49"/>
      <c r="L770" s="17"/>
    </row>
    <row r="771" spans="3:12" ht="12.75" hidden="1" customHeight="1">
      <c r="C771" s="32"/>
      <c r="D771" s="16"/>
      <c r="E771" s="51">
        <f t="shared" si="1"/>
        <v>0.80208333333333259</v>
      </c>
      <c r="F771" s="48"/>
      <c r="G771" s="48"/>
      <c r="H771" s="48"/>
      <c r="I771" s="48"/>
      <c r="J771" s="49"/>
      <c r="L771" s="17"/>
    </row>
    <row r="772" spans="3:12" ht="12.75" hidden="1" customHeight="1">
      <c r="C772" s="32"/>
      <c r="D772" s="16"/>
      <c r="E772" s="51">
        <f t="shared" si="1"/>
        <v>0.81249999999999922</v>
      </c>
      <c r="F772" s="48"/>
      <c r="G772" s="48"/>
      <c r="H772" s="48"/>
      <c r="I772" s="48"/>
      <c r="J772" s="49"/>
      <c r="L772" s="17"/>
    </row>
    <row r="773" spans="3:12" ht="12.75" hidden="1" customHeight="1">
      <c r="C773" s="32"/>
      <c r="D773" s="16"/>
      <c r="E773" s="51">
        <f t="shared" si="1"/>
        <v>0.82291666666666585</v>
      </c>
      <c r="F773" s="48"/>
      <c r="G773" s="48"/>
      <c r="H773" s="48"/>
      <c r="I773" s="48"/>
      <c r="J773" s="49"/>
      <c r="L773" s="17"/>
    </row>
    <row r="774" spans="3:12" ht="12.75" hidden="1" customHeight="1">
      <c r="C774" s="32"/>
      <c r="D774" s="16"/>
      <c r="E774" s="51">
        <f t="shared" si="1"/>
        <v>0.83333333333333248</v>
      </c>
      <c r="F774" s="48"/>
      <c r="G774" s="48"/>
      <c r="H774" s="48"/>
      <c r="I774" s="48"/>
      <c r="J774" s="49"/>
      <c r="L774" s="17"/>
    </row>
    <row r="775" spans="3:12" ht="12.75" hidden="1" customHeight="1">
      <c r="C775" s="32"/>
      <c r="D775" s="16"/>
      <c r="E775" s="51">
        <f t="shared" si="1"/>
        <v>0.84374999999999911</v>
      </c>
      <c r="F775" s="48"/>
      <c r="G775" s="48"/>
      <c r="H775" s="48"/>
      <c r="I775" s="48"/>
      <c r="J775" s="49"/>
      <c r="L775" s="17"/>
    </row>
    <row r="776" spans="3:12" ht="12.75" hidden="1" customHeight="1">
      <c r="C776" s="32"/>
      <c r="D776" s="16"/>
      <c r="E776" s="51">
        <f t="shared" si="1"/>
        <v>0.85416666666666574</v>
      </c>
      <c r="F776" s="48"/>
      <c r="G776" s="48"/>
      <c r="H776" s="48"/>
      <c r="I776" s="48"/>
      <c r="J776" s="49"/>
      <c r="L776" s="17"/>
    </row>
    <row r="777" spans="3:12" ht="12.75" hidden="1" customHeight="1">
      <c r="C777" s="32"/>
      <c r="D777" s="16"/>
      <c r="E777" s="51">
        <f t="shared" si="1"/>
        <v>0.86458333333333237</v>
      </c>
      <c r="F777" s="48"/>
      <c r="G777" s="48"/>
      <c r="H777" s="48"/>
      <c r="I777" s="48"/>
      <c r="J777" s="49"/>
      <c r="L777" s="17"/>
    </row>
    <row r="778" spans="3:12" ht="12.75" hidden="1" customHeight="1">
      <c r="C778" s="32"/>
      <c r="D778" s="16"/>
      <c r="E778" s="51">
        <f t="shared" si="1"/>
        <v>0.874999999999999</v>
      </c>
      <c r="F778" s="48"/>
      <c r="G778" s="48"/>
      <c r="H778" s="48"/>
      <c r="I778" s="48"/>
      <c r="J778" s="49"/>
      <c r="L778" s="17"/>
    </row>
    <row r="779" spans="3:12" ht="12.75" hidden="1" customHeight="1">
      <c r="C779" s="32"/>
      <c r="D779" s="16"/>
      <c r="E779" s="51">
        <f t="shared" si="1"/>
        <v>0.88541666666666563</v>
      </c>
      <c r="F779" s="48"/>
      <c r="G779" s="48"/>
      <c r="H779" s="48"/>
      <c r="I779" s="48"/>
      <c r="J779" s="49"/>
      <c r="L779" s="17"/>
    </row>
    <row r="780" spans="3:12" ht="12.75" hidden="1" customHeight="1">
      <c r="C780" s="32"/>
      <c r="D780" s="16"/>
      <c r="E780" s="51">
        <f t="shared" si="1"/>
        <v>0.89583333333333226</v>
      </c>
      <c r="F780" s="48"/>
      <c r="G780" s="48"/>
      <c r="H780" s="48"/>
      <c r="I780" s="48"/>
      <c r="J780" s="49"/>
      <c r="L780" s="17"/>
    </row>
    <row r="781" spans="3:12" ht="12.75" hidden="1" customHeight="1">
      <c r="C781" s="32"/>
      <c r="D781" s="16"/>
      <c r="E781" s="51">
        <f t="shared" si="1"/>
        <v>0.90624999999999889</v>
      </c>
      <c r="F781" s="48"/>
      <c r="G781" s="48"/>
      <c r="H781" s="48"/>
      <c r="I781" s="48"/>
      <c r="J781" s="49"/>
      <c r="L781" s="17"/>
    </row>
    <row r="782" spans="3:12" ht="12.75" hidden="1" customHeight="1">
      <c r="C782" s="32"/>
      <c r="D782" s="16"/>
      <c r="E782" s="51">
        <f t="shared" si="1"/>
        <v>0.91666666666666552</v>
      </c>
      <c r="F782" s="48"/>
      <c r="G782" s="48"/>
      <c r="H782" s="48"/>
      <c r="I782" s="48"/>
      <c r="J782" s="49"/>
      <c r="L782" s="17"/>
    </row>
    <row r="783" spans="3:12" ht="12.75" hidden="1" customHeight="1">
      <c r="C783" s="32"/>
      <c r="D783" s="16"/>
      <c r="E783" s="51">
        <f t="shared" si="1"/>
        <v>0.92708333333333215</v>
      </c>
      <c r="F783" s="48"/>
      <c r="G783" s="48"/>
      <c r="H783" s="48"/>
      <c r="I783" s="48"/>
      <c r="J783" s="49"/>
      <c r="L783" s="17"/>
    </row>
    <row r="784" spans="3:12" ht="12.75" hidden="1" customHeight="1">
      <c r="C784" s="32"/>
      <c r="D784" s="16"/>
      <c r="E784" s="51">
        <f t="shared" si="1"/>
        <v>0.93749999999999878</v>
      </c>
      <c r="F784" s="48"/>
      <c r="G784" s="48"/>
      <c r="H784" s="48"/>
      <c r="I784" s="48"/>
      <c r="J784" s="49"/>
      <c r="L784" s="17"/>
    </row>
    <row r="785" spans="3:12" ht="12.75" hidden="1" customHeight="1">
      <c r="C785" s="32"/>
      <c r="D785" s="16"/>
      <c r="E785" s="51">
        <f t="shared" si="1"/>
        <v>0.94791666666666541</v>
      </c>
      <c r="F785" s="48"/>
      <c r="G785" s="48"/>
      <c r="H785" s="48"/>
      <c r="I785" s="48"/>
      <c r="J785" s="49"/>
      <c r="L785" s="17"/>
    </row>
    <row r="786" spans="3:12" ht="12.75" hidden="1" customHeight="1">
      <c r="C786" s="32"/>
      <c r="D786" s="16"/>
      <c r="E786" s="51">
        <f t="shared" si="1"/>
        <v>0.95833333333333204</v>
      </c>
      <c r="F786" s="48"/>
      <c r="G786" s="48"/>
      <c r="H786" s="48"/>
      <c r="I786" s="48"/>
      <c r="J786" s="49"/>
      <c r="L786" s="17"/>
    </row>
    <row r="787" spans="3:12" ht="12.75" hidden="1" customHeight="1">
      <c r="C787" s="32"/>
      <c r="D787" s="16"/>
      <c r="E787" s="51">
        <f t="shared" si="1"/>
        <v>0.96874999999999867</v>
      </c>
      <c r="F787" s="48"/>
      <c r="G787" s="48"/>
      <c r="H787" s="48"/>
      <c r="I787" s="48"/>
      <c r="J787" s="49"/>
      <c r="L787" s="17"/>
    </row>
    <row r="788" spans="3:12" ht="12.75" hidden="1" customHeight="1">
      <c r="C788" s="32"/>
      <c r="D788" s="16"/>
      <c r="E788" s="51">
        <f t="shared" si="1"/>
        <v>0.9791666666666653</v>
      </c>
      <c r="F788" s="48"/>
      <c r="G788" s="48"/>
      <c r="H788" s="48"/>
      <c r="I788" s="48"/>
      <c r="J788" s="49"/>
      <c r="L788" s="17"/>
    </row>
    <row r="789" spans="3:12" ht="12.75" hidden="1" customHeight="1" thickBot="1">
      <c r="C789" s="32"/>
      <c r="D789" s="16"/>
      <c r="E789" s="51">
        <f t="shared" si="1"/>
        <v>0.98958333333333193</v>
      </c>
      <c r="F789" s="213"/>
      <c r="G789" s="213"/>
      <c r="H789" s="213"/>
      <c r="I789" s="213"/>
      <c r="J789" s="214"/>
      <c r="L789" s="17"/>
    </row>
    <row r="790" spans="3:12">
      <c r="C790" s="43"/>
      <c r="D790" s="153" t="s">
        <v>1968</v>
      </c>
      <c r="E790" s="215"/>
      <c r="F790" s="216"/>
      <c r="G790" s="216"/>
      <c r="H790" s="216"/>
      <c r="I790" s="216"/>
      <c r="J790" s="217"/>
    </row>
    <row r="791" spans="3:12">
      <c r="C791" s="33"/>
      <c r="D791" s="36" t="s">
        <v>1967</v>
      </c>
      <c r="E791" s="284"/>
      <c r="F791" s="285"/>
      <c r="G791" s="285"/>
      <c r="H791" s="285"/>
      <c r="I791" s="285"/>
      <c r="J791" s="286"/>
      <c r="L791" s="17"/>
    </row>
    <row r="792" spans="3:12">
      <c r="C792" s="33"/>
      <c r="D792" s="36" t="s">
        <v>1960</v>
      </c>
      <c r="E792" s="284"/>
      <c r="F792" s="285"/>
      <c r="G792" s="285"/>
      <c r="H792" s="285"/>
      <c r="I792" s="285"/>
      <c r="J792" s="286"/>
      <c r="L792" s="17"/>
    </row>
    <row r="793" spans="3:12">
      <c r="C793" s="33"/>
      <c r="D793" s="36" t="s">
        <v>294</v>
      </c>
      <c r="E793" s="262"/>
      <c r="F793" s="265"/>
      <c r="G793" s="265"/>
      <c r="H793" s="265"/>
      <c r="I793" s="265"/>
      <c r="J793" s="266"/>
    </row>
    <row r="794" spans="3:12" ht="12.75" customHeight="1">
      <c r="C794" s="33"/>
      <c r="D794" s="36" t="s">
        <v>1962</v>
      </c>
      <c r="E794" s="208"/>
      <c r="F794" s="165" t="s">
        <v>1965</v>
      </c>
      <c r="G794" s="163"/>
      <c r="H794" s="163"/>
      <c r="I794" s="163"/>
      <c r="J794" s="164"/>
      <c r="L794" s="17"/>
    </row>
    <row r="795" spans="3:12" ht="12.75" customHeight="1">
      <c r="C795" s="33"/>
      <c r="D795" s="36" t="s">
        <v>1963</v>
      </c>
      <c r="E795" s="209"/>
      <c r="F795" s="165" t="s">
        <v>1965</v>
      </c>
      <c r="G795" s="163"/>
      <c r="H795" s="163"/>
      <c r="I795" s="163"/>
      <c r="J795" s="164"/>
      <c r="L795" s="17"/>
    </row>
    <row r="796" spans="3:12" ht="12.75" customHeight="1">
      <c r="C796" s="33"/>
      <c r="D796" s="36" t="s">
        <v>1964</v>
      </c>
      <c r="E796" s="207"/>
      <c r="F796" s="163"/>
      <c r="G796" s="163"/>
      <c r="H796" s="163"/>
      <c r="I796" s="163"/>
      <c r="J796" s="164"/>
      <c r="L796" s="17"/>
    </row>
    <row r="797" spans="3:12" ht="12.75" customHeight="1" thickBot="1">
      <c r="C797" s="33"/>
      <c r="D797" s="36" t="s">
        <v>1966</v>
      </c>
      <c r="E797" s="207"/>
      <c r="F797" s="163"/>
      <c r="G797" s="163"/>
      <c r="H797" s="163"/>
      <c r="I797" s="163"/>
      <c r="J797" s="164"/>
      <c r="L797" s="17"/>
    </row>
    <row r="798" spans="3:12">
      <c r="C798" s="43"/>
      <c r="D798" s="153" t="s">
        <v>2003</v>
      </c>
      <c r="E798" s="287"/>
      <c r="F798" s="288"/>
      <c r="G798" s="288"/>
      <c r="H798" s="288"/>
      <c r="I798" s="288"/>
      <c r="J798" s="289"/>
    </row>
    <row r="799" spans="3:12" ht="12.75" hidden="1" customHeight="1">
      <c r="C799" s="32"/>
      <c r="D799" s="16"/>
      <c r="E799" s="50" t="str">
        <f>IF(Bedrijven!A2&lt;&gt;"",Bedrijven!A2,"-")</f>
        <v>-</v>
      </c>
      <c r="F799" s="48"/>
      <c r="G799" s="48"/>
      <c r="H799" s="48"/>
      <c r="I799" s="48"/>
      <c r="J799" s="49"/>
      <c r="L799" s="17"/>
    </row>
    <row r="800" spans="3:12" ht="12.75" hidden="1" customHeight="1">
      <c r="C800" s="32"/>
      <c r="D800" s="16"/>
      <c r="E800" s="50" t="str">
        <f>IF(Bedrijven!A3&lt;&gt;"",Bedrijven!A3,"-")</f>
        <v>-</v>
      </c>
      <c r="F800" s="48"/>
      <c r="G800" s="48"/>
      <c r="H800" s="48"/>
      <c r="I800" s="48"/>
      <c r="J800" s="49"/>
      <c r="L800" s="17"/>
    </row>
    <row r="801" spans="3:12" ht="12.75" hidden="1" customHeight="1">
      <c r="C801" s="32"/>
      <c r="D801" s="16"/>
      <c r="E801" s="50" t="str">
        <f>IF(Bedrijven!A4&lt;&gt;"",Bedrijven!A4,"-")</f>
        <v>-</v>
      </c>
      <c r="F801" s="48"/>
      <c r="G801" s="48"/>
      <c r="H801" s="48"/>
      <c r="I801" s="48"/>
      <c r="J801" s="49"/>
      <c r="L801" s="17"/>
    </row>
    <row r="802" spans="3:12" ht="12.75" hidden="1" customHeight="1">
      <c r="C802" s="32"/>
      <c r="D802" s="16"/>
      <c r="E802" s="50" t="str">
        <f>IF(Bedrijven!A5&lt;&gt;"",Bedrijven!A5,"-")</f>
        <v>-</v>
      </c>
      <c r="F802" s="48"/>
      <c r="G802" s="48"/>
      <c r="H802" s="48"/>
      <c r="I802" s="48"/>
      <c r="J802" s="49"/>
      <c r="L802" s="17"/>
    </row>
    <row r="803" spans="3:12" ht="12.75" hidden="1" customHeight="1">
      <c r="C803" s="32"/>
      <c r="D803" s="16"/>
      <c r="E803" s="50" t="str">
        <f>IF(Bedrijven!A6&lt;&gt;"",Bedrijven!A6,"-")</f>
        <v>-</v>
      </c>
      <c r="F803" s="48"/>
      <c r="G803" s="48"/>
      <c r="H803" s="48"/>
      <c r="I803" s="48"/>
      <c r="J803" s="49"/>
      <c r="L803" s="17"/>
    </row>
    <row r="804" spans="3:12" ht="12.75" hidden="1" customHeight="1">
      <c r="C804" s="32"/>
      <c r="D804" s="16"/>
      <c r="E804" s="50" t="str">
        <f>IF(Bedrijven!A7&lt;&gt;"",Bedrijven!A7,"-")</f>
        <v>-</v>
      </c>
      <c r="F804" s="48"/>
      <c r="G804" s="48"/>
      <c r="H804" s="48"/>
      <c r="I804" s="48"/>
      <c r="J804" s="49"/>
      <c r="L804" s="17"/>
    </row>
    <row r="805" spans="3:12" ht="12.75" hidden="1" customHeight="1">
      <c r="C805" s="32"/>
      <c r="D805" s="16"/>
      <c r="E805" s="50" t="str">
        <f>IF(Bedrijven!A8&lt;&gt;"",Bedrijven!A8,"-")</f>
        <v>-</v>
      </c>
      <c r="F805" s="48"/>
      <c r="G805" s="48"/>
      <c r="H805" s="48"/>
      <c r="I805" s="48"/>
      <c r="J805" s="49"/>
      <c r="L805" s="17"/>
    </row>
    <row r="806" spans="3:12" ht="12.75" hidden="1" customHeight="1">
      <c r="C806" s="32"/>
      <c r="D806" s="16"/>
      <c r="E806" s="50" t="str">
        <f>IF(Bedrijven!A9&lt;&gt;"",Bedrijven!A9,"-")</f>
        <v>-</v>
      </c>
      <c r="F806" s="48"/>
      <c r="G806" s="48"/>
      <c r="H806" s="48"/>
      <c r="I806" s="48"/>
      <c r="J806" s="49"/>
      <c r="L806" s="17"/>
    </row>
    <row r="807" spans="3:12" ht="12.75" hidden="1" customHeight="1">
      <c r="C807" s="32"/>
      <c r="D807" s="16"/>
      <c r="E807" s="50" t="str">
        <f>IF(Bedrijven!A10&lt;&gt;"",Bedrijven!A10,"-")</f>
        <v>-</v>
      </c>
      <c r="F807" s="48"/>
      <c r="G807" s="48"/>
      <c r="H807" s="48"/>
      <c r="I807" s="48"/>
      <c r="J807" s="49"/>
      <c r="L807" s="17"/>
    </row>
    <row r="808" spans="3:12" ht="12.75" hidden="1" customHeight="1">
      <c r="C808" s="32"/>
      <c r="D808" s="16"/>
      <c r="E808" s="50" t="str">
        <f>IF(Bedrijven!A11&lt;&gt;"",Bedrijven!A11,"-")</f>
        <v>-</v>
      </c>
      <c r="F808" s="48"/>
      <c r="G808" s="48"/>
      <c r="H808" s="48"/>
      <c r="I808" s="48"/>
      <c r="J808" s="49"/>
      <c r="L808" s="17"/>
    </row>
    <row r="809" spans="3:12" ht="12.75" hidden="1" customHeight="1">
      <c r="C809" s="32"/>
      <c r="D809" s="16"/>
      <c r="E809" s="50" t="str">
        <f>IF(Bedrijven!A12&lt;&gt;"",Bedrijven!A12,"-")</f>
        <v>-</v>
      </c>
      <c r="F809" s="48"/>
      <c r="G809" s="48"/>
      <c r="H809" s="48"/>
      <c r="I809" s="48"/>
      <c r="J809" s="49"/>
      <c r="L809" s="17"/>
    </row>
    <row r="810" spans="3:12" ht="12.75" hidden="1" customHeight="1">
      <c r="C810" s="32"/>
      <c r="D810" s="16"/>
      <c r="E810" s="50" t="str">
        <f>IF(Bedrijven!A13&lt;&gt;"",Bedrijven!A13,"-")</f>
        <v>-</v>
      </c>
      <c r="F810" s="48"/>
      <c r="G810" s="48"/>
      <c r="H810" s="48"/>
      <c r="I810" s="48"/>
      <c r="J810" s="49"/>
      <c r="L810" s="17"/>
    </row>
    <row r="811" spans="3:12" ht="12.75" hidden="1" customHeight="1">
      <c r="C811" s="32"/>
      <c r="D811" s="16"/>
      <c r="E811" s="50" t="str">
        <f>IF(Bedrijven!A14&lt;&gt;"",Bedrijven!A14,"-")</f>
        <v>-</v>
      </c>
      <c r="F811" s="48"/>
      <c r="G811" s="48"/>
      <c r="H811" s="48"/>
      <c r="I811" s="48"/>
      <c r="J811" s="49"/>
      <c r="L811" s="17"/>
    </row>
    <row r="812" spans="3:12" ht="12.75" hidden="1" customHeight="1">
      <c r="C812" s="32"/>
      <c r="D812" s="16"/>
      <c r="E812" s="50" t="str">
        <f>IF(Bedrijven!A15&lt;&gt;"",Bedrijven!A15,"-")</f>
        <v>-</v>
      </c>
      <c r="F812" s="48"/>
      <c r="G812" s="48"/>
      <c r="H812" s="48"/>
      <c r="I812" s="48"/>
      <c r="J812" s="49"/>
      <c r="L812" s="17"/>
    </row>
    <row r="813" spans="3:12" ht="12.75" hidden="1" customHeight="1">
      <c r="C813" s="32"/>
      <c r="D813" s="16"/>
      <c r="E813" s="50" t="str">
        <f>IF(Bedrijven!A16&lt;&gt;"",Bedrijven!A16,"-")</f>
        <v>-</v>
      </c>
      <c r="F813" s="48"/>
      <c r="G813" s="48"/>
      <c r="H813" s="48"/>
      <c r="I813" s="48"/>
      <c r="J813" s="49"/>
      <c r="L813" s="17"/>
    </row>
    <row r="814" spans="3:12" ht="12.75" hidden="1" customHeight="1">
      <c r="C814" s="32"/>
      <c r="D814" s="16"/>
      <c r="E814" s="50" t="str">
        <f>IF(Bedrijven!A17&lt;&gt;"",Bedrijven!A17,"-")</f>
        <v>-</v>
      </c>
      <c r="F814" s="48"/>
      <c r="G814" s="48"/>
      <c r="H814" s="48"/>
      <c r="I814" s="48"/>
      <c r="J814" s="49"/>
      <c r="L814" s="17"/>
    </row>
    <row r="815" spans="3:12" ht="12.75" hidden="1" customHeight="1">
      <c r="C815" s="32"/>
      <c r="D815" s="16"/>
      <c r="E815" s="50" t="str">
        <f>IF(Bedrijven!A18&lt;&gt;"",Bedrijven!A18,"-")</f>
        <v>-</v>
      </c>
      <c r="F815" s="48"/>
      <c r="G815" s="48"/>
      <c r="H815" s="48"/>
      <c r="I815" s="48"/>
      <c r="J815" s="49"/>
      <c r="L815" s="17"/>
    </row>
    <row r="816" spans="3:12" ht="12.75" hidden="1" customHeight="1">
      <c r="C816" s="32"/>
      <c r="D816" s="16"/>
      <c r="E816" s="50" t="str">
        <f>IF(Bedrijven!A19&lt;&gt;"",Bedrijven!A19,"-")</f>
        <v>-</v>
      </c>
      <c r="F816" s="48"/>
      <c r="G816" s="48"/>
      <c r="H816" s="48"/>
      <c r="I816" s="48"/>
      <c r="J816" s="49"/>
      <c r="L816" s="17"/>
    </row>
    <row r="817" spans="3:12" ht="12.75" hidden="1" customHeight="1">
      <c r="C817" s="32"/>
      <c r="D817" s="16"/>
      <c r="E817" s="50" t="str">
        <f>IF(Bedrijven!A20&lt;&gt;"",Bedrijven!A20,"-")</f>
        <v>-</v>
      </c>
      <c r="F817" s="48"/>
      <c r="G817" s="48"/>
      <c r="H817" s="48"/>
      <c r="I817" s="48"/>
      <c r="J817" s="49"/>
      <c r="L817" s="17"/>
    </row>
    <row r="818" spans="3:12" ht="12.75" hidden="1" customHeight="1">
      <c r="C818" s="32"/>
      <c r="D818" s="16"/>
      <c r="E818" s="50" t="str">
        <f>IF(Bedrijven!A21&lt;&gt;"",Bedrijven!A21,"-")</f>
        <v>-</v>
      </c>
      <c r="F818" s="48"/>
      <c r="G818" s="48"/>
      <c r="H818" s="48"/>
      <c r="I818" s="48"/>
      <c r="J818" s="49"/>
      <c r="L818" s="17"/>
    </row>
    <row r="819" spans="3:12" ht="12.75" hidden="1" customHeight="1">
      <c r="C819" s="32"/>
      <c r="D819" s="16"/>
      <c r="E819" s="50" t="str">
        <f>IF(Bedrijven!A22&lt;&gt;"",Bedrijven!A22,"-")</f>
        <v>-</v>
      </c>
      <c r="F819" s="48"/>
      <c r="G819" s="48"/>
      <c r="H819" s="48"/>
      <c r="I819" s="48"/>
      <c r="J819" s="49"/>
      <c r="L819" s="17"/>
    </row>
    <row r="820" spans="3:12" ht="12.75" hidden="1" customHeight="1">
      <c r="C820" s="32"/>
      <c r="D820" s="16"/>
      <c r="E820" s="50" t="str">
        <f>IF(Bedrijven!A23&lt;&gt;"",Bedrijven!A23,"-")</f>
        <v>-</v>
      </c>
      <c r="F820" s="48"/>
      <c r="G820" s="48"/>
      <c r="H820" s="48"/>
      <c r="I820" s="48"/>
      <c r="J820" s="49"/>
      <c r="L820" s="17"/>
    </row>
    <row r="821" spans="3:12" ht="12.75" hidden="1" customHeight="1">
      <c r="C821" s="32"/>
      <c r="D821" s="16"/>
      <c r="E821" s="50" t="str">
        <f>IF(Bedrijven!A24&lt;&gt;"",Bedrijven!A24,"-")</f>
        <v>-</v>
      </c>
      <c r="F821" s="48"/>
      <c r="G821" s="48"/>
      <c r="H821" s="48"/>
      <c r="I821" s="48"/>
      <c r="J821" s="49"/>
      <c r="L821" s="17"/>
    </row>
    <row r="822" spans="3:12" ht="12.75" hidden="1" customHeight="1">
      <c r="C822" s="32"/>
      <c r="D822" s="16"/>
      <c r="E822" s="50" t="str">
        <f>IF(Bedrijven!A25&lt;&gt;"",Bedrijven!A25,"-")</f>
        <v>-</v>
      </c>
      <c r="F822" s="48"/>
      <c r="G822" s="48"/>
      <c r="H822" s="48"/>
      <c r="I822" s="48"/>
      <c r="J822" s="49"/>
      <c r="L822" s="17"/>
    </row>
    <row r="823" spans="3:12" ht="12.75" hidden="1" customHeight="1">
      <c r="C823" s="32"/>
      <c r="D823" s="16"/>
      <c r="E823" s="50" t="str">
        <f>IF(Bedrijven!A26&lt;&gt;"",Bedrijven!A26,"-")</f>
        <v>-</v>
      </c>
      <c r="F823" s="48"/>
      <c r="G823" s="48"/>
      <c r="H823" s="48"/>
      <c r="I823" s="48"/>
      <c r="J823" s="49"/>
      <c r="L823" s="17"/>
    </row>
    <row r="824" spans="3:12" ht="12.75" hidden="1" customHeight="1">
      <c r="C824" s="32"/>
      <c r="D824" s="16"/>
      <c r="E824" s="50" t="str">
        <f>IF(Bedrijven!A27&lt;&gt;"",Bedrijven!A27,"-")</f>
        <v>-</v>
      </c>
      <c r="F824" s="48"/>
      <c r="G824" s="48"/>
      <c r="H824" s="48"/>
      <c r="I824" s="48"/>
      <c r="J824" s="49"/>
      <c r="L824" s="17"/>
    </row>
    <row r="825" spans="3:12" ht="12.75" hidden="1" customHeight="1">
      <c r="C825" s="32"/>
      <c r="D825" s="16"/>
      <c r="E825" s="50" t="str">
        <f>IF(Bedrijven!A28&lt;&gt;"",Bedrijven!A28,"-")</f>
        <v>-</v>
      </c>
      <c r="F825" s="48"/>
      <c r="G825" s="48"/>
      <c r="H825" s="48"/>
      <c r="I825" s="48"/>
      <c r="J825" s="49"/>
      <c r="L825" s="17"/>
    </row>
    <row r="826" spans="3:12" ht="12.75" hidden="1" customHeight="1">
      <c r="C826" s="32"/>
      <c r="D826" s="16"/>
      <c r="E826" s="50" t="str">
        <f>IF(Bedrijven!A29&lt;&gt;"",Bedrijven!A29,"-")</f>
        <v>-</v>
      </c>
      <c r="F826" s="48"/>
      <c r="G826" s="48"/>
      <c r="H826" s="48"/>
      <c r="I826" s="48"/>
      <c r="J826" s="49"/>
      <c r="L826" s="17"/>
    </row>
    <row r="827" spans="3:12" ht="12.75" hidden="1" customHeight="1">
      <c r="C827" s="32"/>
      <c r="D827" s="16"/>
      <c r="E827" s="50" t="str">
        <f>IF(Bedrijven!A30&lt;&gt;"",Bedrijven!A30,"-")</f>
        <v>-</v>
      </c>
      <c r="F827" s="48"/>
      <c r="G827" s="48"/>
      <c r="H827" s="48"/>
      <c r="I827" s="48"/>
      <c r="J827" s="49"/>
      <c r="L827" s="17"/>
    </row>
    <row r="828" spans="3:12" ht="12.75" hidden="1" customHeight="1">
      <c r="C828" s="32"/>
      <c r="D828" s="16"/>
      <c r="E828" s="50" t="str">
        <f>IF(Bedrijven!A31&lt;&gt;"",Bedrijven!A31,"-")</f>
        <v>-</v>
      </c>
      <c r="F828" s="48"/>
      <c r="G828" s="48"/>
      <c r="H828" s="48"/>
      <c r="I828" s="48"/>
      <c r="J828" s="49"/>
      <c r="L828" s="17"/>
    </row>
    <row r="829" spans="3:12" ht="12.75" hidden="1" customHeight="1">
      <c r="C829" s="32"/>
      <c r="D829" s="16"/>
      <c r="E829" s="50" t="str">
        <f>IF(Bedrijven!A32&lt;&gt;"",Bedrijven!A32,"-")</f>
        <v>-</v>
      </c>
      <c r="F829" s="48"/>
      <c r="G829" s="48"/>
      <c r="H829" s="48"/>
      <c r="I829" s="48"/>
      <c r="J829" s="49"/>
      <c r="L829" s="17"/>
    </row>
    <row r="830" spans="3:12" ht="12.75" hidden="1" customHeight="1">
      <c r="C830" s="32"/>
      <c r="D830" s="16"/>
      <c r="E830" s="50" t="str">
        <f>IF(Bedrijven!A33&lt;&gt;"",Bedrijven!A33,"-")</f>
        <v>-</v>
      </c>
      <c r="F830" s="48"/>
      <c r="G830" s="48"/>
      <c r="H830" s="48"/>
      <c r="I830" s="48"/>
      <c r="J830" s="49"/>
      <c r="L830" s="17"/>
    </row>
    <row r="831" spans="3:12" ht="12.75" hidden="1" customHeight="1">
      <c r="C831" s="32"/>
      <c r="D831" s="16"/>
      <c r="E831" s="50" t="str">
        <f>IF(Bedrijven!A34&lt;&gt;"",Bedrijven!A34,"-")</f>
        <v>-</v>
      </c>
      <c r="F831" s="48"/>
      <c r="G831" s="48"/>
      <c r="H831" s="48"/>
      <c r="I831" s="48"/>
      <c r="J831" s="49"/>
      <c r="L831" s="17"/>
    </row>
    <row r="832" spans="3:12" ht="12.75" hidden="1" customHeight="1">
      <c r="C832" s="32"/>
      <c r="D832" s="16"/>
      <c r="E832" s="50" t="str">
        <f>IF(Bedrijven!A35&lt;&gt;"",Bedrijven!A35,"-")</f>
        <v>-</v>
      </c>
      <c r="F832" s="48"/>
      <c r="G832" s="48"/>
      <c r="H832" s="48"/>
      <c r="I832" s="48"/>
      <c r="J832" s="49"/>
      <c r="L832" s="17"/>
    </row>
    <row r="833" spans="3:12" ht="12.75" hidden="1" customHeight="1">
      <c r="C833" s="32"/>
      <c r="D833" s="16"/>
      <c r="E833" s="50" t="str">
        <f>IF(Bedrijven!A36&lt;&gt;"",Bedrijven!A36,"-")</f>
        <v>-</v>
      </c>
      <c r="F833" s="48"/>
      <c r="G833" s="48"/>
      <c r="H833" s="48"/>
      <c r="I833" s="48"/>
      <c r="J833" s="49"/>
      <c r="L833" s="17"/>
    </row>
    <row r="834" spans="3:12" ht="12.75" hidden="1" customHeight="1">
      <c r="C834" s="32"/>
      <c r="D834" s="16"/>
      <c r="E834" s="50" t="str">
        <f>IF(Bedrijven!A37&lt;&gt;"",Bedrijven!A37,"-")</f>
        <v>-</v>
      </c>
      <c r="F834" s="48"/>
      <c r="G834" s="48"/>
      <c r="H834" s="48"/>
      <c r="I834" s="48"/>
      <c r="J834" s="49"/>
      <c r="L834" s="17"/>
    </row>
    <row r="835" spans="3:12" ht="12.75" hidden="1" customHeight="1">
      <c r="C835" s="32"/>
      <c r="D835" s="16"/>
      <c r="E835" s="50" t="str">
        <f>IF(Bedrijven!A38&lt;&gt;"",Bedrijven!A38,"-")</f>
        <v>-</v>
      </c>
      <c r="F835" s="48"/>
      <c r="G835" s="48"/>
      <c r="H835" s="48"/>
      <c r="I835" s="48"/>
      <c r="J835" s="49"/>
      <c r="L835" s="17"/>
    </row>
    <row r="836" spans="3:12" ht="12.75" hidden="1" customHeight="1">
      <c r="C836" s="32"/>
      <c r="D836" s="16"/>
      <c r="E836" s="50" t="str">
        <f>IF(Bedrijven!A39&lt;&gt;"",Bedrijven!A39,"-")</f>
        <v>-</v>
      </c>
      <c r="F836" s="48"/>
      <c r="G836" s="48"/>
      <c r="H836" s="48"/>
      <c r="I836" s="48"/>
      <c r="J836" s="49"/>
      <c r="L836" s="17"/>
    </row>
    <row r="837" spans="3:12" ht="12.75" hidden="1" customHeight="1">
      <c r="C837" s="32"/>
      <c r="D837" s="16"/>
      <c r="E837" s="50" t="str">
        <f>IF(Bedrijven!A40&lt;&gt;"",Bedrijven!A40,"-")</f>
        <v>-</v>
      </c>
      <c r="F837" s="48"/>
      <c r="G837" s="48"/>
      <c r="H837" s="48"/>
      <c r="I837" s="48"/>
      <c r="J837" s="49"/>
      <c r="L837" s="17"/>
    </row>
    <row r="838" spans="3:12" ht="12.75" hidden="1" customHeight="1">
      <c r="C838" s="32"/>
      <c r="D838" s="16"/>
      <c r="E838" s="50" t="str">
        <f>IF(Bedrijven!A41&lt;&gt;"",Bedrijven!A41,"-")</f>
        <v>-</v>
      </c>
      <c r="F838" s="48"/>
      <c r="G838" s="48"/>
      <c r="H838" s="48"/>
      <c r="I838" s="48"/>
      <c r="J838" s="49"/>
      <c r="L838" s="17"/>
    </row>
    <row r="839" spans="3:12" ht="12.75" hidden="1" customHeight="1">
      <c r="C839" s="32"/>
      <c r="D839" s="16"/>
      <c r="E839" s="50" t="str">
        <f>IF(Bedrijven!A42&lt;&gt;"",Bedrijven!A42,"-")</f>
        <v>-</v>
      </c>
      <c r="F839" s="48"/>
      <c r="G839" s="48"/>
      <c r="H839" s="48"/>
      <c r="I839" s="48"/>
      <c r="J839" s="49"/>
      <c r="L839" s="17"/>
    </row>
    <row r="840" spans="3:12" ht="12.75" hidden="1" customHeight="1">
      <c r="C840" s="32"/>
      <c r="D840" s="16"/>
      <c r="E840" s="50" t="str">
        <f>IF(Bedrijven!A43&lt;&gt;"",Bedrijven!A43,"-")</f>
        <v>-</v>
      </c>
      <c r="F840" s="48"/>
      <c r="G840" s="48"/>
      <c r="H840" s="48"/>
      <c r="I840" s="48"/>
      <c r="J840" s="49"/>
      <c r="L840" s="17"/>
    </row>
    <row r="841" spans="3:12" ht="12.75" hidden="1" customHeight="1">
      <c r="C841" s="32"/>
      <c r="D841" s="16"/>
      <c r="E841" s="50" t="str">
        <f>IF(Bedrijven!A44&lt;&gt;"",Bedrijven!A44,"-")</f>
        <v>-</v>
      </c>
      <c r="F841" s="48"/>
      <c r="G841" s="48"/>
      <c r="H841" s="48"/>
      <c r="I841" s="48"/>
      <c r="J841" s="49"/>
      <c r="L841" s="17"/>
    </row>
    <row r="842" spans="3:12" ht="12.75" hidden="1" customHeight="1">
      <c r="C842" s="32"/>
      <c r="D842" s="16"/>
      <c r="E842" s="50" t="str">
        <f>IF(Bedrijven!A45&lt;&gt;"",Bedrijven!A45,"-")</f>
        <v>-</v>
      </c>
      <c r="F842" s="48"/>
      <c r="G842" s="48"/>
      <c r="H842" s="48"/>
      <c r="I842" s="48"/>
      <c r="J842" s="49"/>
      <c r="L842" s="17"/>
    </row>
    <row r="843" spans="3:12" ht="12.75" hidden="1" customHeight="1">
      <c r="C843" s="32"/>
      <c r="D843" s="16"/>
      <c r="E843" s="50" t="str">
        <f>IF(Bedrijven!A46&lt;&gt;"",Bedrijven!A46,"-")</f>
        <v>-</v>
      </c>
      <c r="F843" s="48"/>
      <c r="G843" s="48"/>
      <c r="H843" s="48"/>
      <c r="I843" s="48"/>
      <c r="J843" s="49"/>
      <c r="L843" s="17"/>
    </row>
    <row r="844" spans="3:12" ht="12.75" hidden="1" customHeight="1">
      <c r="C844" s="32"/>
      <c r="D844" s="16"/>
      <c r="E844" s="50" t="str">
        <f>IF(Bedrijven!A47&lt;&gt;"",Bedrijven!A47,"-")</f>
        <v>-</v>
      </c>
      <c r="F844" s="48"/>
      <c r="G844" s="48"/>
      <c r="H844" s="48"/>
      <c r="I844" s="48"/>
      <c r="J844" s="49"/>
      <c r="L844" s="17"/>
    </row>
    <row r="845" spans="3:12" ht="12.75" hidden="1" customHeight="1">
      <c r="C845" s="32"/>
      <c r="D845" s="16"/>
      <c r="E845" s="50" t="str">
        <f>IF(Bedrijven!A48&lt;&gt;"",Bedrijven!A48,"-")</f>
        <v>-</v>
      </c>
      <c r="F845" s="48"/>
      <c r="G845" s="48"/>
      <c r="H845" s="48"/>
      <c r="I845" s="48"/>
      <c r="J845" s="49"/>
      <c r="L845" s="17"/>
    </row>
    <row r="846" spans="3:12" ht="12.75" hidden="1" customHeight="1">
      <c r="C846" s="32"/>
      <c r="D846" s="16"/>
      <c r="E846" s="50" t="str">
        <f>IF(Bedrijven!A49&lt;&gt;"",Bedrijven!A49,"-")</f>
        <v>-</v>
      </c>
      <c r="F846" s="48"/>
      <c r="G846" s="48"/>
      <c r="H846" s="48"/>
      <c r="I846" s="48"/>
      <c r="J846" s="49"/>
      <c r="L846" s="17"/>
    </row>
    <row r="847" spans="3:12" ht="12.75" hidden="1" customHeight="1">
      <c r="C847" s="32"/>
      <c r="D847" s="16"/>
      <c r="E847" s="50" t="str">
        <f>IF(Bedrijven!A50&lt;&gt;"",Bedrijven!A50,"-")</f>
        <v>-</v>
      </c>
      <c r="F847" s="48"/>
      <c r="G847" s="48"/>
      <c r="H847" s="48"/>
      <c r="I847" s="48"/>
      <c r="J847" s="49"/>
      <c r="L847" s="17"/>
    </row>
    <row r="848" spans="3:12" ht="12.75" hidden="1" customHeight="1">
      <c r="C848" s="32"/>
      <c r="D848" s="16"/>
      <c r="E848" s="50" t="str">
        <f>IF(Bedrijven!A51&lt;&gt;"",Bedrijven!A51,"-")</f>
        <v>-</v>
      </c>
      <c r="F848" s="48"/>
      <c r="G848" s="48"/>
      <c r="H848" s="48"/>
      <c r="I848" s="48"/>
      <c r="J848" s="49"/>
      <c r="L848" s="17"/>
    </row>
    <row r="849" spans="3:12" ht="12.75" hidden="1" customHeight="1">
      <c r="C849" s="32"/>
      <c r="D849" s="16"/>
      <c r="E849" s="50" t="str">
        <f>IF(Bedrijven!A52&lt;&gt;"",Bedrijven!A52,"-")</f>
        <v>-</v>
      </c>
      <c r="F849" s="48"/>
      <c r="G849" s="48"/>
      <c r="H849" s="48"/>
      <c r="I849" s="48"/>
      <c r="J849" s="49"/>
      <c r="L849" s="17"/>
    </row>
    <row r="850" spans="3:12" ht="12.75" hidden="1" customHeight="1">
      <c r="C850" s="32"/>
      <c r="D850" s="16"/>
      <c r="E850" s="50" t="str">
        <f>IF(Bedrijven!A53&lt;&gt;"",Bedrijven!A53,"-")</f>
        <v>-</v>
      </c>
      <c r="F850" s="48"/>
      <c r="G850" s="48"/>
      <c r="H850" s="48"/>
      <c r="I850" s="48"/>
      <c r="J850" s="49"/>
      <c r="L850" s="17"/>
    </row>
    <row r="851" spans="3:12" ht="12.75" hidden="1" customHeight="1">
      <c r="C851" s="32"/>
      <c r="D851" s="16"/>
      <c r="E851" s="50" t="str">
        <f>IF(Bedrijven!A54&lt;&gt;"",Bedrijven!A54,"-")</f>
        <v>-</v>
      </c>
      <c r="F851" s="48"/>
      <c r="G851" s="48"/>
      <c r="H851" s="48"/>
      <c r="I851" s="48"/>
      <c r="J851" s="49"/>
      <c r="L851" s="17"/>
    </row>
    <row r="852" spans="3:12" ht="12.75" hidden="1" customHeight="1">
      <c r="C852" s="32"/>
      <c r="D852" s="16"/>
      <c r="E852" s="50" t="str">
        <f>IF(Bedrijven!A55&lt;&gt;"",Bedrijven!A55,"-")</f>
        <v>-</v>
      </c>
      <c r="F852" s="48"/>
      <c r="G852" s="48"/>
      <c r="H852" s="48"/>
      <c r="I852" s="48"/>
      <c r="J852" s="49"/>
      <c r="L852" s="17"/>
    </row>
    <row r="853" spans="3:12" ht="12.75" hidden="1" customHeight="1">
      <c r="C853" s="32"/>
      <c r="D853" s="16"/>
      <c r="E853" s="50" t="str">
        <f>IF(Bedrijven!A56&lt;&gt;"",Bedrijven!A56,"-")</f>
        <v>-</v>
      </c>
      <c r="F853" s="48"/>
      <c r="G853" s="48"/>
      <c r="H853" s="48"/>
      <c r="I853" s="48"/>
      <c r="J853" s="49"/>
      <c r="L853" s="17"/>
    </row>
    <row r="854" spans="3:12" ht="12.75" hidden="1" customHeight="1">
      <c r="C854" s="32"/>
      <c r="D854" s="16"/>
      <c r="E854" s="50" t="str">
        <f>IF(Bedrijven!A57&lt;&gt;"",Bedrijven!A57,"-")</f>
        <v>-</v>
      </c>
      <c r="F854" s="48"/>
      <c r="G854" s="48"/>
      <c r="H854" s="48"/>
      <c r="I854" s="48"/>
      <c r="J854" s="49"/>
      <c r="L854" s="17"/>
    </row>
    <row r="855" spans="3:12" ht="12.75" hidden="1" customHeight="1">
      <c r="C855" s="32"/>
      <c r="D855" s="16"/>
      <c r="E855" s="50" t="str">
        <f>IF(Bedrijven!A58&lt;&gt;"",Bedrijven!A58,"-")</f>
        <v>-</v>
      </c>
      <c r="F855" s="48"/>
      <c r="G855" s="48"/>
      <c r="H855" s="48"/>
      <c r="I855" s="48"/>
      <c r="J855" s="49"/>
      <c r="L855" s="17"/>
    </row>
    <row r="856" spans="3:12" ht="12.75" hidden="1" customHeight="1">
      <c r="C856" s="32"/>
      <c r="D856" s="16"/>
      <c r="E856" s="50" t="str">
        <f>IF(Bedrijven!A59&lt;&gt;"",Bedrijven!A59,"-")</f>
        <v>-</v>
      </c>
      <c r="F856" s="48"/>
      <c r="G856" s="48"/>
      <c r="H856" s="48"/>
      <c r="I856" s="48"/>
      <c r="J856" s="49"/>
      <c r="L856" s="17"/>
    </row>
    <row r="857" spans="3:12" ht="12.75" hidden="1" customHeight="1">
      <c r="C857" s="32"/>
      <c r="D857" s="16"/>
      <c r="E857" s="50" t="str">
        <f>IF(Bedrijven!A60&lt;&gt;"",Bedrijven!A60,"-")</f>
        <v>-</v>
      </c>
      <c r="F857" s="48"/>
      <c r="G857" s="48"/>
      <c r="H857" s="48"/>
      <c r="I857" s="48"/>
      <c r="J857" s="49"/>
      <c r="L857" s="17"/>
    </row>
    <row r="858" spans="3:12" ht="12.75" hidden="1" customHeight="1">
      <c r="C858" s="32"/>
      <c r="D858" s="16"/>
      <c r="E858" s="50" t="str">
        <f>IF(Bedrijven!A61&lt;&gt;"",Bedrijven!A61,"-")</f>
        <v>-</v>
      </c>
      <c r="F858" s="48"/>
      <c r="G858" s="48"/>
      <c r="H858" s="48"/>
      <c r="I858" s="48"/>
      <c r="J858" s="49"/>
      <c r="L858" s="17"/>
    </row>
    <row r="859" spans="3:12" ht="12.75" hidden="1" customHeight="1">
      <c r="C859" s="32"/>
      <c r="D859" s="16"/>
      <c r="E859" s="50" t="str">
        <f>IF(Bedrijven!A62&lt;&gt;"",Bedrijven!A62,"-")</f>
        <v>-</v>
      </c>
      <c r="F859" s="48"/>
      <c r="G859" s="48"/>
      <c r="H859" s="48"/>
      <c r="I859" s="48"/>
      <c r="J859" s="49"/>
      <c r="L859" s="17"/>
    </row>
    <row r="860" spans="3:12" ht="12.75" hidden="1" customHeight="1">
      <c r="C860" s="32"/>
      <c r="D860" s="16"/>
      <c r="E860" s="50" t="str">
        <f>IF(Bedrijven!A63&lt;&gt;"",Bedrijven!A63,"-")</f>
        <v>-</v>
      </c>
      <c r="F860" s="48"/>
      <c r="G860" s="48"/>
      <c r="H860" s="48"/>
      <c r="I860" s="48"/>
      <c r="J860" s="49"/>
      <c r="L860" s="17"/>
    </row>
    <row r="861" spans="3:12" ht="12.75" hidden="1" customHeight="1">
      <c r="C861" s="32"/>
      <c r="D861" s="16"/>
      <c r="E861" s="50" t="str">
        <f>IF(Bedrijven!A64&lt;&gt;"",Bedrijven!A64,"-")</f>
        <v>-</v>
      </c>
      <c r="F861" s="48"/>
      <c r="G861" s="48"/>
      <c r="H861" s="48"/>
      <c r="I861" s="48"/>
      <c r="J861" s="49"/>
      <c r="L861" s="17"/>
    </row>
    <row r="862" spans="3:12" ht="12.75" hidden="1" customHeight="1">
      <c r="C862" s="32"/>
      <c r="D862" s="16"/>
      <c r="E862" s="50" t="str">
        <f>IF(Bedrijven!A65&lt;&gt;"",Bedrijven!A65,"-")</f>
        <v>-</v>
      </c>
      <c r="F862" s="48"/>
      <c r="G862" s="48"/>
      <c r="H862" s="48"/>
      <c r="I862" s="48"/>
      <c r="J862" s="49"/>
      <c r="L862" s="17"/>
    </row>
    <row r="863" spans="3:12" ht="12.75" hidden="1" customHeight="1">
      <c r="C863" s="32"/>
      <c r="D863" s="16"/>
      <c r="E863" s="50" t="str">
        <f>IF(Bedrijven!A66&lt;&gt;"",Bedrijven!A66,"-")</f>
        <v>-</v>
      </c>
      <c r="F863" s="48"/>
      <c r="G863" s="48"/>
      <c r="H863" s="48"/>
      <c r="I863" s="48"/>
      <c r="J863" s="49"/>
      <c r="L863" s="17"/>
    </row>
    <row r="864" spans="3:12" ht="12.75" hidden="1" customHeight="1">
      <c r="C864" s="32"/>
      <c r="D864" s="16"/>
      <c r="E864" s="50" t="str">
        <f>IF(Bedrijven!A67&lt;&gt;"",Bedrijven!A67,"-")</f>
        <v>-</v>
      </c>
      <c r="F864" s="48"/>
      <c r="G864" s="48"/>
      <c r="H864" s="48"/>
      <c r="I864" s="48"/>
      <c r="J864" s="49"/>
      <c r="L864" s="17"/>
    </row>
    <row r="865" spans="3:12" ht="12.75" hidden="1" customHeight="1">
      <c r="C865" s="32"/>
      <c r="D865" s="16"/>
      <c r="E865" s="50" t="str">
        <f>IF(Bedrijven!A68&lt;&gt;"",Bedrijven!A68,"-")</f>
        <v>-</v>
      </c>
      <c r="F865" s="48"/>
      <c r="G865" s="48"/>
      <c r="H865" s="48"/>
      <c r="I865" s="48"/>
      <c r="J865" s="49"/>
      <c r="L865" s="17"/>
    </row>
    <row r="866" spans="3:12" ht="12.75" hidden="1" customHeight="1">
      <c r="C866" s="32"/>
      <c r="D866" s="16"/>
      <c r="E866" s="50" t="str">
        <f>IF(Bedrijven!A69&lt;&gt;"",Bedrijven!A69,"-")</f>
        <v>-</v>
      </c>
      <c r="F866" s="48"/>
      <c r="G866" s="48"/>
      <c r="H866" s="48"/>
      <c r="I866" s="48"/>
      <c r="J866" s="49"/>
      <c r="L866" s="17"/>
    </row>
    <row r="867" spans="3:12" ht="12.75" hidden="1" customHeight="1">
      <c r="C867" s="32"/>
      <c r="D867" s="16"/>
      <c r="E867" s="50" t="str">
        <f>IF(Bedrijven!A70&lt;&gt;"",Bedrijven!A70,"-")</f>
        <v>-</v>
      </c>
      <c r="F867" s="48"/>
      <c r="G867" s="48"/>
      <c r="H867" s="48"/>
      <c r="I867" s="48"/>
      <c r="J867" s="49"/>
      <c r="L867" s="17"/>
    </row>
    <row r="868" spans="3:12" ht="12.75" hidden="1" customHeight="1">
      <c r="C868" s="32"/>
      <c r="D868" s="16"/>
      <c r="E868" s="50" t="str">
        <f>IF(Bedrijven!A71&lt;&gt;"",Bedrijven!A71,"-")</f>
        <v>-</v>
      </c>
      <c r="F868" s="48"/>
      <c r="G868" s="48"/>
      <c r="H868" s="48"/>
      <c r="I868" s="48"/>
      <c r="J868" s="49"/>
      <c r="L868" s="17"/>
    </row>
    <row r="869" spans="3:12" ht="12.75" hidden="1" customHeight="1">
      <c r="C869" s="32"/>
      <c r="D869" s="16"/>
      <c r="E869" s="50" t="str">
        <f>IF(Bedrijven!A72&lt;&gt;"",Bedrijven!A72,"-")</f>
        <v>-</v>
      </c>
      <c r="F869" s="48"/>
      <c r="G869" s="48"/>
      <c r="H869" s="48"/>
      <c r="I869" s="48"/>
      <c r="J869" s="49"/>
      <c r="L869" s="17"/>
    </row>
    <row r="870" spans="3:12" ht="12.75" hidden="1" customHeight="1">
      <c r="C870" s="32"/>
      <c r="D870" s="16"/>
      <c r="E870" s="50" t="str">
        <f>IF(Bedrijven!A73&lt;&gt;"",Bedrijven!A73,"-")</f>
        <v>-</v>
      </c>
      <c r="F870" s="48"/>
      <c r="G870" s="48"/>
      <c r="H870" s="48"/>
      <c r="I870" s="48"/>
      <c r="J870" s="49"/>
      <c r="L870" s="17"/>
    </row>
    <row r="871" spans="3:12" ht="12.75" hidden="1" customHeight="1">
      <c r="C871" s="32"/>
      <c r="D871" s="16"/>
      <c r="E871" s="50" t="str">
        <f>IF(Bedrijven!A74&lt;&gt;"",Bedrijven!A74,"-")</f>
        <v>-</v>
      </c>
      <c r="F871" s="48"/>
      <c r="G871" s="48"/>
      <c r="H871" s="48"/>
      <c r="I871" s="48"/>
      <c r="J871" s="49"/>
      <c r="L871" s="17"/>
    </row>
    <row r="872" spans="3:12" ht="12.75" hidden="1" customHeight="1">
      <c r="C872" s="32"/>
      <c r="D872" s="16"/>
      <c r="E872" s="50" t="str">
        <f>IF(Bedrijven!A75&lt;&gt;"",Bedrijven!A75,"-")</f>
        <v>-</v>
      </c>
      <c r="F872" s="48"/>
      <c r="G872" s="48"/>
      <c r="H872" s="48"/>
      <c r="I872" s="48"/>
      <c r="J872" s="49"/>
      <c r="L872" s="17"/>
    </row>
    <row r="873" spans="3:12" ht="12.75" hidden="1" customHeight="1">
      <c r="C873" s="32"/>
      <c r="D873" s="16"/>
      <c r="E873" s="50" t="str">
        <f>IF(Bedrijven!A76&lt;&gt;"",Bedrijven!A76,"-")</f>
        <v>-</v>
      </c>
      <c r="F873" s="48"/>
      <c r="G873" s="48"/>
      <c r="H873" s="48"/>
      <c r="I873" s="48"/>
      <c r="J873" s="49"/>
      <c r="L873" s="17"/>
    </row>
    <row r="874" spans="3:12" ht="12.75" hidden="1" customHeight="1">
      <c r="C874" s="32"/>
      <c r="D874" s="16"/>
      <c r="E874" s="50" t="str">
        <f>IF(Bedrijven!A77&lt;&gt;"",Bedrijven!A77,"-")</f>
        <v>-</v>
      </c>
      <c r="F874" s="48"/>
      <c r="G874" s="48"/>
      <c r="H874" s="48"/>
      <c r="I874" s="48"/>
      <c r="J874" s="49"/>
      <c r="L874" s="17"/>
    </row>
    <row r="875" spans="3:12" ht="12.75" hidden="1" customHeight="1">
      <c r="C875" s="32"/>
      <c r="D875" s="16"/>
      <c r="E875" s="50" t="str">
        <f>IF(Bedrijven!A78&lt;&gt;"",Bedrijven!A78,"-")</f>
        <v>-</v>
      </c>
      <c r="F875" s="48"/>
      <c r="G875" s="48"/>
      <c r="H875" s="48"/>
      <c r="I875" s="48"/>
      <c r="J875" s="49"/>
      <c r="L875" s="17"/>
    </row>
    <row r="876" spans="3:12" ht="12.75" hidden="1" customHeight="1">
      <c r="C876" s="32"/>
      <c r="D876" s="16"/>
      <c r="E876" s="50" t="str">
        <f>IF(Bedrijven!A79&lt;&gt;"",Bedrijven!A79,"-")</f>
        <v>-</v>
      </c>
      <c r="F876" s="48"/>
      <c r="G876" s="48"/>
      <c r="H876" s="48"/>
      <c r="I876" s="48"/>
      <c r="J876" s="49"/>
      <c r="L876" s="17"/>
    </row>
    <row r="877" spans="3:12" ht="12.75" hidden="1" customHeight="1">
      <c r="C877" s="32"/>
      <c r="D877" s="16"/>
      <c r="E877" s="50" t="str">
        <f>IF(Bedrijven!A80&lt;&gt;"",Bedrijven!A80,"-")</f>
        <v>-</v>
      </c>
      <c r="F877" s="48"/>
      <c r="G877" s="48"/>
      <c r="H877" s="48"/>
      <c r="I877" s="48"/>
      <c r="J877" s="49"/>
      <c r="L877" s="17"/>
    </row>
    <row r="878" spans="3:12" ht="12.75" hidden="1" customHeight="1">
      <c r="C878" s="32"/>
      <c r="D878" s="16"/>
      <c r="E878" s="50" t="str">
        <f>IF(Bedrijven!A81&lt;&gt;"",Bedrijven!A81,"-")</f>
        <v>-</v>
      </c>
      <c r="F878" s="48"/>
      <c r="G878" s="48"/>
      <c r="H878" s="48"/>
      <c r="I878" s="48"/>
      <c r="J878" s="49"/>
      <c r="L878" s="17"/>
    </row>
    <row r="879" spans="3:12" ht="12.75" hidden="1" customHeight="1">
      <c r="C879" s="32"/>
      <c r="D879" s="16"/>
      <c r="E879" s="50" t="str">
        <f>IF(Bedrijven!A82&lt;&gt;"",Bedrijven!A82,"-")</f>
        <v>-</v>
      </c>
      <c r="F879" s="48"/>
      <c r="G879" s="48"/>
      <c r="H879" s="48"/>
      <c r="I879" s="48"/>
      <c r="J879" s="49"/>
      <c r="L879" s="17"/>
    </row>
    <row r="880" spans="3:12" ht="12.75" hidden="1" customHeight="1">
      <c r="C880" s="32"/>
      <c r="D880" s="16"/>
      <c r="E880" s="50" t="str">
        <f>IF(Bedrijven!A83&lt;&gt;"",Bedrijven!A83,"-")</f>
        <v>-</v>
      </c>
      <c r="F880" s="48"/>
      <c r="G880" s="48"/>
      <c r="H880" s="48"/>
      <c r="I880" s="48"/>
      <c r="J880" s="49"/>
      <c r="L880" s="17"/>
    </row>
    <row r="881" spans="3:12" ht="12.75" hidden="1" customHeight="1">
      <c r="C881" s="32"/>
      <c r="D881" s="16"/>
      <c r="E881" s="50" t="str">
        <f>IF(Bedrijven!A84&lt;&gt;"",Bedrijven!A84,"-")</f>
        <v>-</v>
      </c>
      <c r="F881" s="48"/>
      <c r="G881" s="48"/>
      <c r="H881" s="48"/>
      <c r="I881" s="48"/>
      <c r="J881" s="49"/>
      <c r="L881" s="17"/>
    </row>
    <row r="882" spans="3:12" ht="12.75" hidden="1" customHeight="1">
      <c r="C882" s="32"/>
      <c r="D882" s="16"/>
      <c r="E882" s="50" t="str">
        <f>IF(Bedrijven!A85&lt;&gt;"",Bedrijven!A85,"-")</f>
        <v>-</v>
      </c>
      <c r="F882" s="48"/>
      <c r="G882" s="48"/>
      <c r="H882" s="48"/>
      <c r="I882" s="48"/>
      <c r="J882" s="49"/>
      <c r="L882" s="17"/>
    </row>
    <row r="883" spans="3:12" ht="12.75" hidden="1" customHeight="1">
      <c r="C883" s="32"/>
      <c r="D883" s="16"/>
      <c r="E883" s="50" t="str">
        <f>IF(Bedrijven!A86&lt;&gt;"",Bedrijven!A86,"-")</f>
        <v>-</v>
      </c>
      <c r="F883" s="48"/>
      <c r="G883" s="48"/>
      <c r="H883" s="48"/>
      <c r="I883" s="48"/>
      <c r="J883" s="49"/>
      <c r="L883" s="17"/>
    </row>
    <row r="884" spans="3:12" ht="12.75" hidden="1" customHeight="1">
      <c r="C884" s="32"/>
      <c r="D884" s="16"/>
      <c r="E884" s="50" t="str">
        <f>IF(Bedrijven!A87&lt;&gt;"",Bedrijven!A87,"-")</f>
        <v>-</v>
      </c>
      <c r="F884" s="48"/>
      <c r="G884" s="48"/>
      <c r="H884" s="48"/>
      <c r="I884" s="48"/>
      <c r="J884" s="49"/>
      <c r="L884" s="17"/>
    </row>
    <row r="885" spans="3:12" ht="12.75" hidden="1" customHeight="1">
      <c r="C885" s="32"/>
      <c r="D885" s="16"/>
      <c r="E885" s="50" t="str">
        <f>IF(Bedrijven!A88&lt;&gt;"",Bedrijven!A88,"-")</f>
        <v>-</v>
      </c>
      <c r="F885" s="48"/>
      <c r="G885" s="48"/>
      <c r="H885" s="48"/>
      <c r="I885" s="48"/>
      <c r="J885" s="49"/>
      <c r="L885" s="17"/>
    </row>
    <row r="886" spans="3:12" ht="12.75" hidden="1" customHeight="1">
      <c r="C886" s="32"/>
      <c r="D886" s="16"/>
      <c r="E886" s="50" t="str">
        <f>IF(Bedrijven!A89&lt;&gt;"",Bedrijven!A89,"-")</f>
        <v>-</v>
      </c>
      <c r="F886" s="48"/>
      <c r="G886" s="48"/>
      <c r="H886" s="48"/>
      <c r="I886" s="48"/>
      <c r="J886" s="49"/>
      <c r="L886" s="17"/>
    </row>
    <row r="887" spans="3:12" ht="12.75" hidden="1" customHeight="1">
      <c r="C887" s="32"/>
      <c r="D887" s="16"/>
      <c r="E887" s="50" t="str">
        <f>IF(Bedrijven!A90&lt;&gt;"",Bedrijven!A90,"-")</f>
        <v>-</v>
      </c>
      <c r="F887" s="48"/>
      <c r="G887" s="48"/>
      <c r="H887" s="48"/>
      <c r="I887" s="48"/>
      <c r="J887" s="49"/>
      <c r="L887" s="17"/>
    </row>
    <row r="888" spans="3:12" ht="12.75" hidden="1" customHeight="1">
      <c r="C888" s="32"/>
      <c r="D888" s="16"/>
      <c r="E888" s="50" t="str">
        <f>IF(Bedrijven!A91&lt;&gt;"",Bedrijven!A91,"-")</f>
        <v>-</v>
      </c>
      <c r="F888" s="48"/>
      <c r="G888" s="48"/>
      <c r="H888" s="48"/>
      <c r="I888" s="48"/>
      <c r="J888" s="49"/>
      <c r="L888" s="17"/>
    </row>
    <row r="889" spans="3:12" ht="12.75" hidden="1" customHeight="1">
      <c r="C889" s="32"/>
      <c r="D889" s="16"/>
      <c r="E889" s="50" t="str">
        <f>IF(Bedrijven!A92&lt;&gt;"",Bedrijven!A92,"-")</f>
        <v>-</v>
      </c>
      <c r="F889" s="48"/>
      <c r="G889" s="48"/>
      <c r="H889" s="48"/>
      <c r="I889" s="48"/>
      <c r="J889" s="49"/>
      <c r="L889" s="17"/>
    </row>
    <row r="890" spans="3:12" ht="12.75" hidden="1" customHeight="1">
      <c r="C890" s="32"/>
      <c r="D890" s="16"/>
      <c r="E890" s="50" t="str">
        <f>IF(Bedrijven!A93&lt;&gt;"",Bedrijven!A93,"-")</f>
        <v>-</v>
      </c>
      <c r="F890" s="48"/>
      <c r="G890" s="48"/>
      <c r="H890" s="48"/>
      <c r="I890" s="48"/>
      <c r="J890" s="49"/>
      <c r="L890" s="17"/>
    </row>
    <row r="891" spans="3:12" ht="12.75" hidden="1" customHeight="1">
      <c r="C891" s="32"/>
      <c r="D891" s="16"/>
      <c r="E891" s="50" t="str">
        <f>IF(Bedrijven!A94&lt;&gt;"",Bedrijven!A94,"-")</f>
        <v>-</v>
      </c>
      <c r="F891" s="48"/>
      <c r="G891" s="48"/>
      <c r="H891" s="48"/>
      <c r="I891" s="48"/>
      <c r="J891" s="49"/>
      <c r="L891" s="17"/>
    </row>
    <row r="892" spans="3:12" ht="12.75" hidden="1" customHeight="1">
      <c r="C892" s="32"/>
      <c r="D892" s="16"/>
      <c r="E892" s="50" t="str">
        <f>IF(Bedrijven!A95&lt;&gt;"",Bedrijven!A95,"-")</f>
        <v>-</v>
      </c>
      <c r="F892" s="48"/>
      <c r="G892" s="48"/>
      <c r="H892" s="48"/>
      <c r="I892" s="48"/>
      <c r="J892" s="49"/>
      <c r="L892" s="17"/>
    </row>
    <row r="893" spans="3:12" ht="12.75" hidden="1" customHeight="1">
      <c r="C893" s="32"/>
      <c r="D893" s="16"/>
      <c r="E893" s="50" t="str">
        <f>IF(Bedrijven!A96&lt;&gt;"",Bedrijven!A96,"-")</f>
        <v>-</v>
      </c>
      <c r="F893" s="48"/>
      <c r="G893" s="48"/>
      <c r="H893" s="48"/>
      <c r="I893" s="48"/>
      <c r="J893" s="49"/>
      <c r="L893" s="17"/>
    </row>
    <row r="894" spans="3:12" ht="12.75" hidden="1" customHeight="1">
      <c r="C894" s="32"/>
      <c r="D894" s="16"/>
      <c r="E894" s="50" t="str">
        <f>IF(Bedrijven!A97&lt;&gt;"",Bedrijven!A97,"-")</f>
        <v>-</v>
      </c>
      <c r="F894" s="48"/>
      <c r="G894" s="48"/>
      <c r="H894" s="48"/>
      <c r="I894" s="48"/>
      <c r="J894" s="49"/>
      <c r="L894" s="17"/>
    </row>
    <row r="895" spans="3:12" ht="12.75" hidden="1" customHeight="1">
      <c r="C895" s="32"/>
      <c r="D895" s="16"/>
      <c r="E895" s="50" t="str">
        <f>IF(Bedrijven!A98&lt;&gt;"",Bedrijven!A98,"-")</f>
        <v>-</v>
      </c>
      <c r="F895" s="48"/>
      <c r="G895" s="48"/>
      <c r="H895" s="48"/>
      <c r="I895" s="48"/>
      <c r="J895" s="49"/>
      <c r="L895" s="17"/>
    </row>
    <row r="896" spans="3:12" ht="12.75" hidden="1" customHeight="1">
      <c r="C896" s="32"/>
      <c r="D896" s="16"/>
      <c r="E896" s="50" t="str">
        <f>IF(Bedrijven!A99&lt;&gt;"",Bedrijven!A99,"-")</f>
        <v>-</v>
      </c>
      <c r="F896" s="48"/>
      <c r="G896" s="48"/>
      <c r="H896" s="48"/>
      <c r="I896" s="48"/>
      <c r="J896" s="49"/>
      <c r="L896" s="17"/>
    </row>
    <row r="897" spans="3:12" ht="12.75" hidden="1" customHeight="1">
      <c r="C897" s="32"/>
      <c r="D897" s="16"/>
      <c r="E897" s="50" t="str">
        <f>IF(Bedrijven!A100&lt;&gt;"",Bedrijven!A100,"-")</f>
        <v>-</v>
      </c>
      <c r="F897" s="48"/>
      <c r="G897" s="48"/>
      <c r="H897" s="48"/>
      <c r="I897" s="48"/>
      <c r="J897" s="49"/>
      <c r="L897" s="17"/>
    </row>
    <row r="898" spans="3:12" ht="12.75" hidden="1" customHeight="1">
      <c r="C898" s="32"/>
      <c r="D898" s="16"/>
      <c r="E898" s="50" t="str">
        <f>IF(Bedrijven!A101&lt;&gt;"",Bedrijven!A101,"-")</f>
        <v>-</v>
      </c>
      <c r="F898" s="48"/>
      <c r="G898" s="48"/>
      <c r="H898" s="48"/>
      <c r="I898" s="48"/>
      <c r="J898" s="49"/>
      <c r="L898" s="17"/>
    </row>
    <row r="899" spans="3:12" ht="12.75" hidden="1" customHeight="1">
      <c r="C899" s="32"/>
      <c r="D899" s="16"/>
      <c r="E899" s="50" t="str">
        <f>IF(Bedrijven!A102&lt;&gt;"",Bedrijven!A102,"-")</f>
        <v>-</v>
      </c>
      <c r="F899" s="48"/>
      <c r="G899" s="48"/>
      <c r="H899" s="48"/>
      <c r="I899" s="48"/>
      <c r="J899" s="49"/>
      <c r="L899" s="17"/>
    </row>
    <row r="900" spans="3:12" ht="12.75" hidden="1" customHeight="1">
      <c r="C900" s="32"/>
      <c r="D900" s="16"/>
      <c r="E900" s="50" t="str">
        <f>IF(Bedrijven!A103&lt;&gt;"",Bedrijven!A103,"-")</f>
        <v>-</v>
      </c>
      <c r="F900" s="48"/>
      <c r="G900" s="48"/>
      <c r="H900" s="48"/>
      <c r="I900" s="48"/>
      <c r="J900" s="49"/>
      <c r="L900" s="17"/>
    </row>
    <row r="901" spans="3:12" ht="12.75" hidden="1" customHeight="1">
      <c r="C901" s="32"/>
      <c r="D901" s="16"/>
      <c r="E901" s="50" t="str">
        <f>IF(Bedrijven!A104&lt;&gt;"",Bedrijven!A104,"-")</f>
        <v>-</v>
      </c>
      <c r="F901" s="48"/>
      <c r="G901" s="48"/>
      <c r="H901" s="48"/>
      <c r="I901" s="48"/>
      <c r="J901" s="49"/>
      <c r="L901" s="17"/>
    </row>
    <row r="902" spans="3:12" ht="12.75" hidden="1" customHeight="1">
      <c r="C902" s="32"/>
      <c r="D902" s="16"/>
      <c r="E902" s="50" t="str">
        <f>IF(Bedrijven!A105&lt;&gt;"",Bedrijven!A105,"-")</f>
        <v>-</v>
      </c>
      <c r="F902" s="48"/>
      <c r="G902" s="48"/>
      <c r="H902" s="48"/>
      <c r="I902" s="48"/>
      <c r="J902" s="49"/>
      <c r="L902" s="17"/>
    </row>
    <row r="903" spans="3:12" ht="12.75" hidden="1" customHeight="1">
      <c r="C903" s="32"/>
      <c r="D903" s="16"/>
      <c r="E903" s="50" t="str">
        <f>IF(Bedrijven!A106&lt;&gt;"",Bedrijven!A106,"-")</f>
        <v>-</v>
      </c>
      <c r="F903" s="48"/>
      <c r="G903" s="48"/>
      <c r="H903" s="48"/>
      <c r="I903" s="48"/>
      <c r="J903" s="49"/>
      <c r="L903" s="17"/>
    </row>
    <row r="904" spans="3:12" ht="12.75" hidden="1" customHeight="1">
      <c r="C904" s="32"/>
      <c r="D904" s="16"/>
      <c r="E904" s="50" t="str">
        <f>IF(Bedrijven!A107&lt;&gt;"",Bedrijven!A107,"-")</f>
        <v>-</v>
      </c>
      <c r="F904" s="48"/>
      <c r="G904" s="48"/>
      <c r="H904" s="48"/>
      <c r="I904" s="48"/>
      <c r="J904" s="49"/>
      <c r="L904" s="17"/>
    </row>
    <row r="905" spans="3:12" ht="12.75" hidden="1" customHeight="1">
      <c r="C905" s="32"/>
      <c r="D905" s="16"/>
      <c r="E905" s="50" t="str">
        <f>IF(Bedrijven!A108&lt;&gt;"",Bedrijven!A108,"-")</f>
        <v>-</v>
      </c>
      <c r="F905" s="48"/>
      <c r="G905" s="48"/>
      <c r="H905" s="48"/>
      <c r="I905" s="48"/>
      <c r="J905" s="49"/>
      <c r="L905" s="17"/>
    </row>
    <row r="906" spans="3:12" ht="12.75" hidden="1" customHeight="1">
      <c r="C906" s="32"/>
      <c r="D906" s="16"/>
      <c r="E906" s="50" t="str">
        <f>IF(Bedrijven!A109&lt;&gt;"",Bedrijven!A109,"-")</f>
        <v>-</v>
      </c>
      <c r="F906" s="48"/>
      <c r="G906" s="48"/>
      <c r="H906" s="48"/>
      <c r="I906" s="48"/>
      <c r="J906" s="49"/>
      <c r="L906" s="17"/>
    </row>
    <row r="907" spans="3:12" ht="12.75" hidden="1" customHeight="1">
      <c r="C907" s="32"/>
      <c r="D907" s="16"/>
      <c r="E907" s="50" t="str">
        <f>IF(Bedrijven!A110&lt;&gt;"",Bedrijven!A110,"-")</f>
        <v>-</v>
      </c>
      <c r="F907" s="48"/>
      <c r="G907" s="48"/>
      <c r="H907" s="48"/>
      <c r="I907" s="48"/>
      <c r="J907" s="49"/>
      <c r="L907" s="17"/>
    </row>
    <row r="908" spans="3:12" ht="12.75" hidden="1" customHeight="1">
      <c r="C908" s="32"/>
      <c r="D908" s="16"/>
      <c r="E908" s="50" t="str">
        <f>IF(Bedrijven!A111&lt;&gt;"",Bedrijven!A111,"-")</f>
        <v>-</v>
      </c>
      <c r="F908" s="48"/>
      <c r="G908" s="48"/>
      <c r="H908" s="48"/>
      <c r="I908" s="48"/>
      <c r="J908" s="49"/>
      <c r="L908" s="17"/>
    </row>
    <row r="909" spans="3:12" ht="12.75" hidden="1" customHeight="1">
      <c r="C909" s="32"/>
      <c r="D909" s="16"/>
      <c r="E909" s="50" t="str">
        <f>IF(Bedrijven!A112&lt;&gt;"",Bedrijven!A112,"-")</f>
        <v>-</v>
      </c>
      <c r="F909" s="48"/>
      <c r="G909" s="48"/>
      <c r="H909" s="48"/>
      <c r="I909" s="48"/>
      <c r="J909" s="49"/>
      <c r="L909" s="17"/>
    </row>
    <row r="910" spans="3:12" ht="12.75" hidden="1" customHeight="1">
      <c r="C910" s="32"/>
      <c r="D910" s="16"/>
      <c r="E910" s="50" t="str">
        <f>IF(Bedrijven!A113&lt;&gt;"",Bedrijven!A113,"-")</f>
        <v>-</v>
      </c>
      <c r="F910" s="48"/>
      <c r="G910" s="48"/>
      <c r="H910" s="48"/>
      <c r="I910" s="48"/>
      <c r="J910" s="49"/>
      <c r="L910" s="17"/>
    </row>
    <row r="911" spans="3:12" ht="12.75" hidden="1" customHeight="1">
      <c r="C911" s="32"/>
      <c r="D911" s="16"/>
      <c r="E911" s="50" t="str">
        <f>IF(Bedrijven!A114&lt;&gt;"",Bedrijven!A114,"-")</f>
        <v>-</v>
      </c>
      <c r="F911" s="48"/>
      <c r="G911" s="48"/>
      <c r="H911" s="48"/>
      <c r="I911" s="48"/>
      <c r="J911" s="49"/>
      <c r="L911" s="17"/>
    </row>
    <row r="912" spans="3:12" ht="12.75" hidden="1" customHeight="1">
      <c r="C912" s="32"/>
      <c r="D912" s="16"/>
      <c r="E912" s="50" t="str">
        <f>IF(Bedrijven!A115&lt;&gt;"",Bedrijven!A115,"-")</f>
        <v>-</v>
      </c>
      <c r="F912" s="48"/>
      <c r="G912" s="48"/>
      <c r="H912" s="48"/>
      <c r="I912" s="48"/>
      <c r="J912" s="49"/>
      <c r="L912" s="17"/>
    </row>
    <row r="913" spans="3:12" ht="12.75" hidden="1" customHeight="1">
      <c r="C913" s="32"/>
      <c r="D913" s="16"/>
      <c r="E913" s="50" t="str">
        <f>IF(Bedrijven!A116&lt;&gt;"",Bedrijven!A116,"-")</f>
        <v>-</v>
      </c>
      <c r="F913" s="48"/>
      <c r="G913" s="48"/>
      <c r="H913" s="48"/>
      <c r="I913" s="48"/>
      <c r="J913" s="49"/>
      <c r="L913" s="17"/>
    </row>
    <row r="914" spans="3:12" ht="12.75" hidden="1" customHeight="1">
      <c r="C914" s="32"/>
      <c r="D914" s="16"/>
      <c r="E914" s="50" t="str">
        <f>IF(Bedrijven!A117&lt;&gt;"",Bedrijven!A117,"-")</f>
        <v>-</v>
      </c>
      <c r="F914" s="48"/>
      <c r="G914" s="48"/>
      <c r="H914" s="48"/>
      <c r="I914" s="48"/>
      <c r="J914" s="49"/>
      <c r="L914" s="17"/>
    </row>
    <row r="915" spans="3:12" ht="12.75" hidden="1" customHeight="1">
      <c r="C915" s="32"/>
      <c r="D915" s="16"/>
      <c r="E915" s="50" t="str">
        <f>IF(Bedrijven!A118&lt;&gt;"",Bedrijven!A118,"-")</f>
        <v>-</v>
      </c>
      <c r="F915" s="48"/>
      <c r="G915" s="48"/>
      <c r="H915" s="48"/>
      <c r="I915" s="48"/>
      <c r="J915" s="49"/>
      <c r="L915" s="17"/>
    </row>
    <row r="916" spans="3:12" ht="12.75" hidden="1" customHeight="1">
      <c r="C916" s="32"/>
      <c r="D916" s="16"/>
      <c r="E916" s="50" t="str">
        <f>IF(Bedrijven!A119&lt;&gt;"",Bedrijven!A119,"-")</f>
        <v>-</v>
      </c>
      <c r="F916" s="48"/>
      <c r="G916" s="48"/>
      <c r="H916" s="48"/>
      <c r="I916" s="48"/>
      <c r="J916" s="49"/>
      <c r="L916" s="17"/>
    </row>
    <row r="917" spans="3:12" ht="12.75" hidden="1" customHeight="1">
      <c r="C917" s="32"/>
      <c r="D917" s="16"/>
      <c r="E917" s="50" t="str">
        <f>IF(Bedrijven!A120&lt;&gt;"",Bedrijven!A120,"-")</f>
        <v>-</v>
      </c>
      <c r="F917" s="48"/>
      <c r="G917" s="48"/>
      <c r="H917" s="48"/>
      <c r="I917" s="48"/>
      <c r="J917" s="49"/>
      <c r="L917" s="17"/>
    </row>
    <row r="918" spans="3:12" ht="12.75" hidden="1" customHeight="1">
      <c r="C918" s="32"/>
      <c r="D918" s="16"/>
      <c r="E918" s="50" t="str">
        <f>IF(Bedrijven!A121&lt;&gt;"",Bedrijven!A121,"-")</f>
        <v>-</v>
      </c>
      <c r="F918" s="48"/>
      <c r="G918" s="48"/>
      <c r="H918" s="48"/>
      <c r="I918" s="48"/>
      <c r="J918" s="49"/>
      <c r="L918" s="17"/>
    </row>
    <row r="919" spans="3:12" ht="12.75" hidden="1" customHeight="1">
      <c r="C919" s="32"/>
      <c r="D919" s="16"/>
      <c r="E919" s="50" t="str">
        <f>IF(Bedrijven!A122&lt;&gt;"",Bedrijven!A122,"-")</f>
        <v>-</v>
      </c>
      <c r="F919" s="48"/>
      <c r="G919" s="48"/>
      <c r="H919" s="48"/>
      <c r="I919" s="48"/>
      <c r="J919" s="49"/>
      <c r="L919" s="17"/>
    </row>
    <row r="920" spans="3:12" ht="12.75" hidden="1" customHeight="1">
      <c r="C920" s="32"/>
      <c r="D920" s="16"/>
      <c r="E920" s="50" t="str">
        <f>IF(Bedrijven!A123&lt;&gt;"",Bedrijven!A123,"-")</f>
        <v>-</v>
      </c>
      <c r="F920" s="48"/>
      <c r="G920" s="48"/>
      <c r="H920" s="48"/>
      <c r="I920" s="48"/>
      <c r="J920" s="49"/>
      <c r="L920" s="17"/>
    </row>
    <row r="921" spans="3:12" ht="12.75" hidden="1" customHeight="1">
      <c r="C921" s="32"/>
      <c r="D921" s="16"/>
      <c r="E921" s="50" t="str">
        <f>IF(Bedrijven!A124&lt;&gt;"",Bedrijven!A124,"-")</f>
        <v>-</v>
      </c>
      <c r="F921" s="48"/>
      <c r="G921" s="48"/>
      <c r="H921" s="48"/>
      <c r="I921" s="48"/>
      <c r="J921" s="49"/>
      <c r="L921" s="17"/>
    </row>
    <row r="922" spans="3:12" ht="12.75" hidden="1" customHeight="1">
      <c r="C922" s="32"/>
      <c r="D922" s="16"/>
      <c r="E922" s="50" t="str">
        <f>IF(Bedrijven!A125&lt;&gt;"",Bedrijven!A125,"-")</f>
        <v>-</v>
      </c>
      <c r="F922" s="48"/>
      <c r="G922" s="48"/>
      <c r="H922" s="48"/>
      <c r="I922" s="48"/>
      <c r="J922" s="49"/>
      <c r="L922" s="17"/>
    </row>
    <row r="923" spans="3:12" ht="12.75" hidden="1" customHeight="1">
      <c r="C923" s="32"/>
      <c r="D923" s="16"/>
      <c r="E923" s="50" t="str">
        <f>IF(Bedrijven!A126&lt;&gt;"",Bedrijven!A126,"-")</f>
        <v>-</v>
      </c>
      <c r="F923" s="48"/>
      <c r="G923" s="48"/>
      <c r="H923" s="48"/>
      <c r="I923" s="48"/>
      <c r="J923" s="49"/>
      <c r="L923" s="17"/>
    </row>
    <row r="924" spans="3:12" ht="12.75" hidden="1" customHeight="1">
      <c r="C924" s="32"/>
      <c r="D924" s="16"/>
      <c r="E924" s="50" t="str">
        <f>IF(Bedrijven!A127&lt;&gt;"",Bedrijven!A127,"-")</f>
        <v>-</v>
      </c>
      <c r="F924" s="48"/>
      <c r="G924" s="48"/>
      <c r="H924" s="48"/>
      <c r="I924" s="48"/>
      <c r="J924" s="49"/>
      <c r="L924" s="17"/>
    </row>
    <row r="925" spans="3:12" ht="12.75" hidden="1" customHeight="1">
      <c r="C925" s="32"/>
      <c r="D925" s="16"/>
      <c r="E925" s="50" t="str">
        <f>IF(Bedrijven!A128&lt;&gt;"",Bedrijven!A128,"-")</f>
        <v>-</v>
      </c>
      <c r="F925" s="48"/>
      <c r="G925" s="48"/>
      <c r="H925" s="48"/>
      <c r="I925" s="48"/>
      <c r="J925" s="49"/>
      <c r="L925" s="17"/>
    </row>
    <row r="926" spans="3:12" ht="12.75" hidden="1" customHeight="1">
      <c r="C926" s="32"/>
      <c r="D926" s="16"/>
      <c r="E926" s="50" t="str">
        <f>IF(Bedrijven!A129&lt;&gt;"",Bedrijven!A129,"-")</f>
        <v>-</v>
      </c>
      <c r="F926" s="48"/>
      <c r="G926" s="48"/>
      <c r="H926" s="48"/>
      <c r="I926" s="48"/>
      <c r="J926" s="49"/>
      <c r="L926" s="17"/>
    </row>
    <row r="927" spans="3:12" ht="12.75" hidden="1" customHeight="1">
      <c r="C927" s="32"/>
      <c r="D927" s="16"/>
      <c r="E927" s="50" t="str">
        <f>IF(Bedrijven!A130&lt;&gt;"",Bedrijven!A130,"-")</f>
        <v>-</v>
      </c>
      <c r="F927" s="48"/>
      <c r="G927" s="48"/>
      <c r="H927" s="48"/>
      <c r="I927" s="48"/>
      <c r="J927" s="49"/>
      <c r="L927" s="17"/>
    </row>
    <row r="928" spans="3:12" ht="12.75" hidden="1" customHeight="1">
      <c r="C928" s="32"/>
      <c r="D928" s="16"/>
      <c r="E928" s="50" t="str">
        <f>IF(Bedrijven!A131&lt;&gt;"",Bedrijven!A131,"-")</f>
        <v>-</v>
      </c>
      <c r="F928" s="48"/>
      <c r="G928" s="48"/>
      <c r="H928" s="48"/>
      <c r="I928" s="48"/>
      <c r="J928" s="49"/>
      <c r="L928" s="17"/>
    </row>
    <row r="929" spans="3:12" ht="12.75" hidden="1" customHeight="1">
      <c r="C929" s="32"/>
      <c r="D929" s="16"/>
      <c r="E929" s="50" t="str">
        <f>IF(Bedrijven!A132&lt;&gt;"",Bedrijven!A132,"-")</f>
        <v>-</v>
      </c>
      <c r="F929" s="48"/>
      <c r="G929" s="48"/>
      <c r="H929" s="48"/>
      <c r="I929" s="48"/>
      <c r="J929" s="49"/>
      <c r="L929" s="17"/>
    </row>
    <row r="930" spans="3:12" ht="12.75" hidden="1" customHeight="1">
      <c r="C930" s="32"/>
      <c r="D930" s="16"/>
      <c r="E930" s="50" t="str">
        <f>IF(Bedrijven!A133&lt;&gt;"",Bedrijven!A133,"-")</f>
        <v>-</v>
      </c>
      <c r="F930" s="48"/>
      <c r="G930" s="48"/>
      <c r="H930" s="48"/>
      <c r="I930" s="48"/>
      <c r="J930" s="49"/>
      <c r="L930" s="17"/>
    </row>
    <row r="931" spans="3:12" ht="12.75" hidden="1" customHeight="1">
      <c r="C931" s="32"/>
      <c r="D931" s="16"/>
      <c r="E931" s="50" t="str">
        <f>IF(Bedrijven!A134&lt;&gt;"",Bedrijven!A134,"-")</f>
        <v>-</v>
      </c>
      <c r="F931" s="48"/>
      <c r="G931" s="48"/>
      <c r="H931" s="48"/>
      <c r="I931" s="48"/>
      <c r="J931" s="49"/>
      <c r="L931" s="17"/>
    </row>
    <row r="932" spans="3:12" ht="12.75" hidden="1" customHeight="1">
      <c r="C932" s="32"/>
      <c r="D932" s="16"/>
      <c r="E932" s="50" t="str">
        <f>IF(Bedrijven!A135&lt;&gt;"",Bedrijven!A135,"-")</f>
        <v>-</v>
      </c>
      <c r="F932" s="48"/>
      <c r="G932" s="48"/>
      <c r="H932" s="48"/>
      <c r="I932" s="48"/>
      <c r="J932" s="49"/>
      <c r="L932" s="17"/>
    </row>
    <row r="933" spans="3:12" ht="12.75" hidden="1" customHeight="1">
      <c r="C933" s="32"/>
      <c r="D933" s="16"/>
      <c r="E933" s="50" t="str">
        <f>IF(Bedrijven!A136&lt;&gt;"",Bedrijven!A136,"-")</f>
        <v>-</v>
      </c>
      <c r="F933" s="48"/>
      <c r="G933" s="48"/>
      <c r="H933" s="48"/>
      <c r="I933" s="48"/>
      <c r="J933" s="49"/>
      <c r="L933" s="17"/>
    </row>
    <row r="934" spans="3:12" ht="12.75" hidden="1" customHeight="1">
      <c r="C934" s="32"/>
      <c r="D934" s="16"/>
      <c r="E934" s="50" t="str">
        <f>IF(Bedrijven!A137&lt;&gt;"",Bedrijven!A137,"-")</f>
        <v>-</v>
      </c>
      <c r="F934" s="48"/>
      <c r="G934" s="48"/>
      <c r="H934" s="48"/>
      <c r="I934" s="48"/>
      <c r="J934" s="49"/>
      <c r="L934" s="17"/>
    </row>
    <row r="935" spans="3:12" ht="12.75" hidden="1" customHeight="1">
      <c r="C935" s="32"/>
      <c r="D935" s="16"/>
      <c r="E935" s="50" t="str">
        <f>IF(Bedrijven!A138&lt;&gt;"",Bedrijven!A138,"-")</f>
        <v>-</v>
      </c>
      <c r="F935" s="48"/>
      <c r="G935" s="48"/>
      <c r="H935" s="48"/>
      <c r="I935" s="48"/>
      <c r="J935" s="49"/>
      <c r="L935" s="17"/>
    </row>
    <row r="936" spans="3:12" ht="12.75" hidden="1" customHeight="1">
      <c r="C936" s="32"/>
      <c r="D936" s="16"/>
      <c r="E936" s="50" t="str">
        <f>IF(Bedrijven!A139&lt;&gt;"",Bedrijven!A139,"-")</f>
        <v>-</v>
      </c>
      <c r="F936" s="48"/>
      <c r="G936" s="48"/>
      <c r="H936" s="48"/>
      <c r="I936" s="48"/>
      <c r="J936" s="49"/>
      <c r="L936" s="17"/>
    </row>
    <row r="937" spans="3:12" ht="12.75" hidden="1" customHeight="1">
      <c r="C937" s="32"/>
      <c r="D937" s="16"/>
      <c r="E937" s="50" t="str">
        <f>IF(Bedrijven!A140&lt;&gt;"",Bedrijven!A140,"-")</f>
        <v>-</v>
      </c>
      <c r="F937" s="48"/>
      <c r="G937" s="48"/>
      <c r="H937" s="48"/>
      <c r="I937" s="48"/>
      <c r="J937" s="49"/>
      <c r="L937" s="17"/>
    </row>
    <row r="938" spans="3:12" ht="12.75" hidden="1" customHeight="1">
      <c r="C938" s="32"/>
      <c r="D938" s="16"/>
      <c r="E938" s="50" t="str">
        <f>IF(Bedrijven!A141&lt;&gt;"",Bedrijven!A141,"-")</f>
        <v>-</v>
      </c>
      <c r="F938" s="48"/>
      <c r="G938" s="48"/>
      <c r="H938" s="48"/>
      <c r="I938" s="48"/>
      <c r="J938" s="49"/>
      <c r="L938" s="17"/>
    </row>
    <row r="939" spans="3:12" ht="12.75" hidden="1" customHeight="1">
      <c r="C939" s="32"/>
      <c r="D939" s="16"/>
      <c r="E939" s="50" t="str">
        <f>IF(Bedrijven!A142&lt;&gt;"",Bedrijven!A142,"-")</f>
        <v>-</v>
      </c>
      <c r="F939" s="48"/>
      <c r="G939" s="48"/>
      <c r="H939" s="48"/>
      <c r="I939" s="48"/>
      <c r="J939" s="49"/>
      <c r="L939" s="17"/>
    </row>
    <row r="940" spans="3:12" ht="12.75" hidden="1" customHeight="1">
      <c r="C940" s="32"/>
      <c r="D940" s="16"/>
      <c r="E940" s="50" t="str">
        <f>IF(Bedrijven!A143&lt;&gt;"",Bedrijven!A143,"-")</f>
        <v>-</v>
      </c>
      <c r="F940" s="48"/>
      <c r="G940" s="48"/>
      <c r="H940" s="48"/>
      <c r="I940" s="48"/>
      <c r="J940" s="49"/>
      <c r="L940" s="17"/>
    </row>
    <row r="941" spans="3:12" ht="12.75" hidden="1" customHeight="1">
      <c r="C941" s="32"/>
      <c r="D941" s="16"/>
      <c r="E941" s="50" t="str">
        <f>IF(Bedrijven!A144&lt;&gt;"",Bedrijven!A144,"-")</f>
        <v>-</v>
      </c>
      <c r="F941" s="48"/>
      <c r="G941" s="48"/>
      <c r="H941" s="48"/>
      <c r="I941" s="48"/>
      <c r="J941" s="49"/>
      <c r="L941" s="17"/>
    </row>
    <row r="942" spans="3:12" ht="12.75" hidden="1" customHeight="1">
      <c r="C942" s="32"/>
      <c r="D942" s="16"/>
      <c r="E942" s="50" t="str">
        <f>IF(Bedrijven!A145&lt;&gt;"",Bedrijven!A145,"-")</f>
        <v>-</v>
      </c>
      <c r="F942" s="48"/>
      <c r="G942" s="48"/>
      <c r="H942" s="48"/>
      <c r="I942" s="48"/>
      <c r="J942" s="49"/>
      <c r="L942" s="17"/>
    </row>
    <row r="943" spans="3:12" ht="12.75" hidden="1" customHeight="1">
      <c r="C943" s="32"/>
      <c r="D943" s="16"/>
      <c r="E943" s="50" t="str">
        <f>IF(Bedrijven!A146&lt;&gt;"",Bedrijven!A146,"-")</f>
        <v>-</v>
      </c>
      <c r="F943" s="48"/>
      <c r="G943" s="48"/>
      <c r="H943" s="48"/>
      <c r="I943" s="48"/>
      <c r="J943" s="49"/>
      <c r="L943" s="17"/>
    </row>
    <row r="944" spans="3:12" ht="12.75" hidden="1" customHeight="1">
      <c r="C944" s="32"/>
      <c r="D944" s="16"/>
      <c r="E944" s="50" t="str">
        <f>IF(Bedrijven!A147&lt;&gt;"",Bedrijven!A147,"-")</f>
        <v>-</v>
      </c>
      <c r="F944" s="48"/>
      <c r="G944" s="48"/>
      <c r="H944" s="48"/>
      <c r="I944" s="48"/>
      <c r="J944" s="49"/>
      <c r="L944" s="17"/>
    </row>
    <row r="945" spans="3:12" ht="12.75" hidden="1" customHeight="1">
      <c r="C945" s="32"/>
      <c r="D945" s="16"/>
      <c r="E945" s="50" t="str">
        <f>IF(Bedrijven!A148&lt;&gt;"",Bedrijven!A148,"-")</f>
        <v>-</v>
      </c>
      <c r="F945" s="48"/>
      <c r="G945" s="48"/>
      <c r="H945" s="48"/>
      <c r="I945" s="48"/>
      <c r="J945" s="49"/>
      <c r="L945" s="17"/>
    </row>
    <row r="946" spans="3:12" ht="12.75" hidden="1" customHeight="1">
      <c r="C946" s="32"/>
      <c r="D946" s="16"/>
      <c r="E946" s="50" t="str">
        <f>IF(Bedrijven!A149&lt;&gt;"",Bedrijven!A149,"-")</f>
        <v>-</v>
      </c>
      <c r="F946" s="48"/>
      <c r="G946" s="48"/>
      <c r="H946" s="48"/>
      <c r="I946" s="48"/>
      <c r="J946" s="49"/>
      <c r="L946" s="17"/>
    </row>
    <row r="947" spans="3:12" ht="12.75" hidden="1" customHeight="1">
      <c r="C947" s="32"/>
      <c r="D947" s="16"/>
      <c r="E947" s="50" t="str">
        <f>IF(Bedrijven!A150&lt;&gt;"",Bedrijven!A150,"-")</f>
        <v>-</v>
      </c>
      <c r="F947" s="48"/>
      <c r="G947" s="48"/>
      <c r="H947" s="48"/>
      <c r="I947" s="48"/>
      <c r="J947" s="49"/>
      <c r="L947" s="17"/>
    </row>
    <row r="948" spans="3:12" ht="12.75" hidden="1" customHeight="1">
      <c r="C948" s="32"/>
      <c r="D948" s="16"/>
      <c r="E948" s="50" t="str">
        <f>IF(Bedrijven!A151&lt;&gt;"",Bedrijven!A151,"-")</f>
        <v>-</v>
      </c>
      <c r="F948" s="48"/>
      <c r="G948" s="48"/>
      <c r="H948" s="48"/>
      <c r="I948" s="48"/>
      <c r="J948" s="49"/>
      <c r="L948" s="17"/>
    </row>
    <row r="949" spans="3:12" ht="12.75" hidden="1" customHeight="1">
      <c r="C949" s="32"/>
      <c r="D949" s="16"/>
      <c r="E949" s="50" t="str">
        <f>IF(Bedrijven!A152&lt;&gt;"",Bedrijven!A152,"-")</f>
        <v>-</v>
      </c>
      <c r="F949" s="48"/>
      <c r="G949" s="48"/>
      <c r="H949" s="48"/>
      <c r="I949" s="48"/>
      <c r="J949" s="49"/>
      <c r="L949" s="17"/>
    </row>
    <row r="950" spans="3:12" ht="12.75" hidden="1" customHeight="1">
      <c r="C950" s="32"/>
      <c r="D950" s="16"/>
      <c r="E950" s="50" t="str">
        <f>IF(Bedrijven!A153&lt;&gt;"",Bedrijven!A153,"-")</f>
        <v>-</v>
      </c>
      <c r="F950" s="48"/>
      <c r="G950" s="48"/>
      <c r="H950" s="48"/>
      <c r="I950" s="48"/>
      <c r="J950" s="49"/>
      <c r="L950" s="17"/>
    </row>
    <row r="951" spans="3:12" ht="12.75" hidden="1" customHeight="1">
      <c r="C951" s="32"/>
      <c r="D951" s="16"/>
      <c r="E951" s="50" t="str">
        <f>IF(Bedrijven!A154&lt;&gt;"",Bedrijven!A154,"-")</f>
        <v>-</v>
      </c>
      <c r="F951" s="48"/>
      <c r="G951" s="48"/>
      <c r="H951" s="48"/>
      <c r="I951" s="48"/>
      <c r="J951" s="49"/>
      <c r="L951" s="17"/>
    </row>
    <row r="952" spans="3:12" ht="12.75" hidden="1" customHeight="1">
      <c r="C952" s="32"/>
      <c r="D952" s="16"/>
      <c r="E952" s="50" t="str">
        <f>IF(Bedrijven!A155&lt;&gt;"",Bedrijven!A155,"-")</f>
        <v>-</v>
      </c>
      <c r="F952" s="48"/>
      <c r="G952" s="48"/>
      <c r="H952" s="48"/>
      <c r="I952" s="48"/>
      <c r="J952" s="49"/>
      <c r="L952" s="17"/>
    </row>
    <row r="953" spans="3:12" ht="12.75" hidden="1" customHeight="1">
      <c r="C953" s="32"/>
      <c r="D953" s="16"/>
      <c r="E953" s="50" t="str">
        <f>IF(Bedrijven!A156&lt;&gt;"",Bedrijven!A156,"-")</f>
        <v>-</v>
      </c>
      <c r="F953" s="48"/>
      <c r="G953" s="48"/>
      <c r="H953" s="48"/>
      <c r="I953" s="48"/>
      <c r="J953" s="49"/>
      <c r="L953" s="17"/>
    </row>
    <row r="954" spans="3:12" ht="12.75" hidden="1" customHeight="1">
      <c r="C954" s="32"/>
      <c r="D954" s="16"/>
      <c r="E954" s="50" t="str">
        <f>IF(Bedrijven!A157&lt;&gt;"",Bedrijven!A157,"-")</f>
        <v>-</v>
      </c>
      <c r="F954" s="48"/>
      <c r="G954" s="48"/>
      <c r="H954" s="48"/>
      <c r="I954" s="48"/>
      <c r="J954" s="49"/>
      <c r="L954" s="17"/>
    </row>
    <row r="955" spans="3:12" ht="12.75" hidden="1" customHeight="1">
      <c r="C955" s="32"/>
      <c r="D955" s="16"/>
      <c r="E955" s="50" t="str">
        <f>IF(Bedrijven!A158&lt;&gt;"",Bedrijven!A158,"-")</f>
        <v>-</v>
      </c>
      <c r="F955" s="48"/>
      <c r="G955" s="48"/>
      <c r="H955" s="48"/>
      <c r="I955" s="48"/>
      <c r="J955" s="49"/>
      <c r="L955" s="17"/>
    </row>
    <row r="956" spans="3:12" ht="12.75" hidden="1" customHeight="1">
      <c r="C956" s="32"/>
      <c r="D956" s="16"/>
      <c r="E956" s="50" t="str">
        <f>IF(Bedrijven!A159&lt;&gt;"",Bedrijven!A159,"-")</f>
        <v>-</v>
      </c>
      <c r="F956" s="48"/>
      <c r="G956" s="48"/>
      <c r="H956" s="48"/>
      <c r="I956" s="48"/>
      <c r="J956" s="49"/>
      <c r="L956" s="17"/>
    </row>
    <row r="957" spans="3:12" ht="12.75" hidden="1" customHeight="1">
      <c r="C957" s="32"/>
      <c r="D957" s="16"/>
      <c r="E957" s="50" t="str">
        <f>IF(Bedrijven!A160&lt;&gt;"",Bedrijven!A160,"-")</f>
        <v>-</v>
      </c>
      <c r="F957" s="48"/>
      <c r="G957" s="48"/>
      <c r="H957" s="48"/>
      <c r="I957" s="48"/>
      <c r="J957" s="49"/>
      <c r="L957" s="17"/>
    </row>
    <row r="958" spans="3:12" ht="12.75" hidden="1" customHeight="1">
      <c r="C958" s="32"/>
      <c r="D958" s="16"/>
      <c r="E958" s="50" t="str">
        <f>IF(Bedrijven!A161&lt;&gt;"",Bedrijven!A161,"-")</f>
        <v>-</v>
      </c>
      <c r="F958" s="48"/>
      <c r="G958" s="48"/>
      <c r="H958" s="48"/>
      <c r="I958" s="48"/>
      <c r="J958" s="49"/>
      <c r="L958" s="17"/>
    </row>
    <row r="959" spans="3:12" ht="12.75" hidden="1" customHeight="1">
      <c r="C959" s="32"/>
      <c r="D959" s="16"/>
      <c r="E959" s="50" t="str">
        <f>IF(Bedrijven!A162&lt;&gt;"",Bedrijven!A162,"-")</f>
        <v>-</v>
      </c>
      <c r="F959" s="48"/>
      <c r="G959" s="48"/>
      <c r="H959" s="48"/>
      <c r="I959" s="48"/>
      <c r="J959" s="49"/>
      <c r="L959" s="17"/>
    </row>
    <row r="960" spans="3:12" ht="12.75" hidden="1" customHeight="1">
      <c r="C960" s="32"/>
      <c r="D960" s="16"/>
      <c r="E960" s="50" t="str">
        <f>IF(Bedrijven!A163&lt;&gt;"",Bedrijven!A163,"-")</f>
        <v>-</v>
      </c>
      <c r="F960" s="48"/>
      <c r="G960" s="48"/>
      <c r="H960" s="48"/>
      <c r="I960" s="48"/>
      <c r="J960" s="49"/>
      <c r="L960" s="17"/>
    </row>
    <row r="961" spans="3:12" ht="12.75" hidden="1" customHeight="1">
      <c r="C961" s="32"/>
      <c r="D961" s="16"/>
      <c r="E961" s="50" t="str">
        <f>IF(Bedrijven!A164&lt;&gt;"",Bedrijven!A164,"-")</f>
        <v>-</v>
      </c>
      <c r="F961" s="48"/>
      <c r="G961" s="48"/>
      <c r="H961" s="48"/>
      <c r="I961" s="48"/>
      <c r="J961" s="49"/>
      <c r="L961" s="17"/>
    </row>
    <row r="962" spans="3:12" ht="12.75" hidden="1" customHeight="1">
      <c r="C962" s="32"/>
      <c r="D962" s="16"/>
      <c r="E962" s="50" t="str">
        <f>IF(Bedrijven!A165&lt;&gt;"",Bedrijven!A165,"-")</f>
        <v>-</v>
      </c>
      <c r="F962" s="48"/>
      <c r="G962" s="48"/>
      <c r="H962" s="48"/>
      <c r="I962" s="48"/>
      <c r="J962" s="49"/>
      <c r="L962" s="17"/>
    </row>
    <row r="963" spans="3:12" ht="12.75" hidden="1" customHeight="1">
      <c r="C963" s="32"/>
      <c r="D963" s="16"/>
      <c r="E963" s="50" t="str">
        <f>IF(Bedrijven!A166&lt;&gt;"",Bedrijven!A166,"-")</f>
        <v>-</v>
      </c>
      <c r="F963" s="48"/>
      <c r="G963" s="48"/>
      <c r="H963" s="48"/>
      <c r="I963" s="48"/>
      <c r="J963" s="49"/>
      <c r="L963" s="17"/>
    </row>
    <row r="964" spans="3:12" ht="12.75" hidden="1" customHeight="1">
      <c r="C964" s="32"/>
      <c r="D964" s="16"/>
      <c r="E964" s="50" t="str">
        <f>IF(Bedrijven!A167&lt;&gt;"",Bedrijven!A167,"-")</f>
        <v>-</v>
      </c>
      <c r="F964" s="48"/>
      <c r="G964" s="48"/>
      <c r="H964" s="48"/>
      <c r="I964" s="48"/>
      <c r="J964" s="49"/>
      <c r="L964" s="17"/>
    </row>
    <row r="965" spans="3:12" ht="12.75" hidden="1" customHeight="1">
      <c r="C965" s="32"/>
      <c r="D965" s="16"/>
      <c r="E965" s="50" t="str">
        <f>IF(Bedrijven!A168&lt;&gt;"",Bedrijven!A168,"-")</f>
        <v>-</v>
      </c>
      <c r="F965" s="48"/>
      <c r="G965" s="48"/>
      <c r="H965" s="48"/>
      <c r="I965" s="48"/>
      <c r="J965" s="49"/>
      <c r="L965" s="17"/>
    </row>
    <row r="966" spans="3:12" ht="12.75" hidden="1" customHeight="1">
      <c r="C966" s="32"/>
      <c r="D966" s="16"/>
      <c r="E966" s="50" t="str">
        <f>IF(Bedrijven!A169&lt;&gt;"",Bedrijven!A169,"-")</f>
        <v>-</v>
      </c>
      <c r="F966" s="48"/>
      <c r="G966" s="48"/>
      <c r="H966" s="48"/>
      <c r="I966" s="48"/>
      <c r="J966" s="49"/>
      <c r="L966" s="17"/>
    </row>
    <row r="967" spans="3:12" ht="12.75" hidden="1" customHeight="1">
      <c r="C967" s="32"/>
      <c r="D967" s="16"/>
      <c r="E967" s="50" t="str">
        <f>IF(Bedrijven!A170&lt;&gt;"",Bedrijven!A170,"-")</f>
        <v>-</v>
      </c>
      <c r="F967" s="48"/>
      <c r="G967" s="48"/>
      <c r="H967" s="48"/>
      <c r="I967" s="48"/>
      <c r="J967" s="49"/>
      <c r="L967" s="17"/>
    </row>
    <row r="968" spans="3:12" ht="12.75" hidden="1" customHeight="1">
      <c r="C968" s="32"/>
      <c r="D968" s="16"/>
      <c r="E968" s="50" t="str">
        <f>IF(Bedrijven!A171&lt;&gt;"",Bedrijven!A171,"-")</f>
        <v>-</v>
      </c>
      <c r="F968" s="48"/>
      <c r="G968" s="48"/>
      <c r="H968" s="48"/>
      <c r="I968" s="48"/>
      <c r="J968" s="49"/>
      <c r="L968" s="17"/>
    </row>
    <row r="969" spans="3:12" ht="12.75" hidden="1" customHeight="1">
      <c r="C969" s="32"/>
      <c r="D969" s="16"/>
      <c r="E969" s="50" t="str">
        <f>IF(Bedrijven!A172&lt;&gt;"",Bedrijven!A172,"-")</f>
        <v>-</v>
      </c>
      <c r="F969" s="48"/>
      <c r="G969" s="48"/>
      <c r="H969" s="48"/>
      <c r="I969" s="48"/>
      <c r="J969" s="49"/>
      <c r="L969" s="17"/>
    </row>
    <row r="970" spans="3:12" ht="12.75" hidden="1" customHeight="1">
      <c r="C970" s="32"/>
      <c r="D970" s="16"/>
      <c r="E970" s="50" t="str">
        <f>IF(Bedrijven!A173&lt;&gt;"",Bedrijven!A173,"-")</f>
        <v>-</v>
      </c>
      <c r="F970" s="48"/>
      <c r="G970" s="48"/>
      <c r="H970" s="48"/>
      <c r="I970" s="48"/>
      <c r="J970" s="49"/>
      <c r="L970" s="17"/>
    </row>
    <row r="971" spans="3:12" ht="12.75" hidden="1" customHeight="1">
      <c r="C971" s="32"/>
      <c r="D971" s="16"/>
      <c r="E971" s="50" t="str">
        <f>IF(Bedrijven!A174&lt;&gt;"",Bedrijven!A174,"-")</f>
        <v>-</v>
      </c>
      <c r="F971" s="48"/>
      <c r="G971" s="48"/>
      <c r="H971" s="48"/>
      <c r="I971" s="48"/>
      <c r="J971" s="49"/>
      <c r="L971" s="17"/>
    </row>
    <row r="972" spans="3:12" ht="12.75" hidden="1" customHeight="1">
      <c r="C972" s="32"/>
      <c r="D972" s="16"/>
      <c r="E972" s="50" t="str">
        <f>IF(Bedrijven!A175&lt;&gt;"",Bedrijven!A175,"-")</f>
        <v>-</v>
      </c>
      <c r="F972" s="48"/>
      <c r="G972" s="48"/>
      <c r="H972" s="48"/>
      <c r="I972" s="48"/>
      <c r="J972" s="49"/>
      <c r="L972" s="17"/>
    </row>
    <row r="973" spans="3:12" ht="12.75" hidden="1" customHeight="1">
      <c r="C973" s="32"/>
      <c r="D973" s="16"/>
      <c r="E973" s="50" t="str">
        <f>IF(Bedrijven!A176&lt;&gt;"",Bedrijven!A176,"-")</f>
        <v>-</v>
      </c>
      <c r="F973" s="48"/>
      <c r="G973" s="48"/>
      <c r="H973" s="48"/>
      <c r="I973" s="48"/>
      <c r="J973" s="49"/>
      <c r="L973" s="17"/>
    </row>
    <row r="974" spans="3:12" ht="12.75" hidden="1" customHeight="1">
      <c r="C974" s="32"/>
      <c r="D974" s="16"/>
      <c r="E974" s="50" t="str">
        <f>IF(Bedrijven!A177&lt;&gt;"",Bedrijven!A177,"-")</f>
        <v>-</v>
      </c>
      <c r="F974" s="48"/>
      <c r="G974" s="48"/>
      <c r="H974" s="48"/>
      <c r="I974" s="48"/>
      <c r="J974" s="49"/>
      <c r="L974" s="17"/>
    </row>
    <row r="975" spans="3:12" ht="12.75" hidden="1" customHeight="1">
      <c r="C975" s="32"/>
      <c r="D975" s="16"/>
      <c r="E975" s="50" t="str">
        <f>IF(Bedrijven!A178&lt;&gt;"",Bedrijven!A178,"-")</f>
        <v>-</v>
      </c>
      <c r="F975" s="48"/>
      <c r="G975" s="48"/>
      <c r="H975" s="48"/>
      <c r="I975" s="48"/>
      <c r="J975" s="49"/>
      <c r="L975" s="17"/>
    </row>
    <row r="976" spans="3:12" ht="12.75" hidden="1" customHeight="1">
      <c r="C976" s="32"/>
      <c r="D976" s="16"/>
      <c r="E976" s="50" t="str">
        <f>IF(Bedrijven!A179&lt;&gt;"",Bedrijven!A179,"-")</f>
        <v>-</v>
      </c>
      <c r="F976" s="48"/>
      <c r="G976" s="48"/>
      <c r="H976" s="48"/>
      <c r="I976" s="48"/>
      <c r="J976" s="49"/>
      <c r="L976" s="17"/>
    </row>
    <row r="977" spans="3:12" ht="12.75" hidden="1" customHeight="1">
      <c r="C977" s="32"/>
      <c r="D977" s="16"/>
      <c r="E977" s="50" t="str">
        <f>IF(Bedrijven!A180&lt;&gt;"",Bedrijven!A180,"-")</f>
        <v>-</v>
      </c>
      <c r="F977" s="48"/>
      <c r="G977" s="48"/>
      <c r="H977" s="48"/>
      <c r="I977" s="48"/>
      <c r="J977" s="49"/>
      <c r="L977" s="17"/>
    </row>
    <row r="978" spans="3:12" ht="12.75" hidden="1" customHeight="1">
      <c r="C978" s="32"/>
      <c r="D978" s="16"/>
      <c r="E978" s="50" t="str">
        <f>IF(Bedrijven!A181&lt;&gt;"",Bedrijven!A181,"-")</f>
        <v>-</v>
      </c>
      <c r="F978" s="48"/>
      <c r="G978" s="48"/>
      <c r="H978" s="48"/>
      <c r="I978" s="48"/>
      <c r="J978" s="49"/>
      <c r="L978" s="17"/>
    </row>
    <row r="979" spans="3:12" ht="12.75" hidden="1" customHeight="1">
      <c r="C979" s="32"/>
      <c r="D979" s="16"/>
      <c r="E979" s="50" t="str">
        <f>IF(Bedrijven!A182&lt;&gt;"",Bedrijven!A182,"-")</f>
        <v>-</v>
      </c>
      <c r="F979" s="48"/>
      <c r="G979" s="48"/>
      <c r="H979" s="48"/>
      <c r="I979" s="48"/>
      <c r="J979" s="49"/>
      <c r="L979" s="17"/>
    </row>
    <row r="980" spans="3:12" ht="12.75" hidden="1" customHeight="1">
      <c r="C980" s="32"/>
      <c r="D980" s="16"/>
      <c r="E980" s="50" t="str">
        <f>IF(Bedrijven!A183&lt;&gt;"",Bedrijven!A183,"-")</f>
        <v>-</v>
      </c>
      <c r="F980" s="48"/>
      <c r="G980" s="48"/>
      <c r="H980" s="48"/>
      <c r="I980" s="48"/>
      <c r="J980" s="49"/>
      <c r="L980" s="17"/>
    </row>
    <row r="981" spans="3:12" ht="12.75" hidden="1" customHeight="1">
      <c r="C981" s="32"/>
      <c r="D981" s="16"/>
      <c r="E981" s="50" t="str">
        <f>IF(Bedrijven!A184&lt;&gt;"",Bedrijven!A184,"-")</f>
        <v>-</v>
      </c>
      <c r="F981" s="48"/>
      <c r="G981" s="48"/>
      <c r="H981" s="48"/>
      <c r="I981" s="48"/>
      <c r="J981" s="49"/>
      <c r="L981" s="17"/>
    </row>
    <row r="982" spans="3:12" ht="12.75" hidden="1" customHeight="1">
      <c r="C982" s="32"/>
      <c r="D982" s="16"/>
      <c r="E982" s="50" t="str">
        <f>IF(Bedrijven!A185&lt;&gt;"",Bedrijven!A185,"-")</f>
        <v>-</v>
      </c>
      <c r="F982" s="48"/>
      <c r="G982" s="48"/>
      <c r="H982" s="48"/>
      <c r="I982" s="48"/>
      <c r="J982" s="49"/>
      <c r="L982" s="17"/>
    </row>
    <row r="983" spans="3:12" ht="12.75" hidden="1" customHeight="1">
      <c r="C983" s="32"/>
      <c r="D983" s="16"/>
      <c r="E983" s="50" t="str">
        <f>IF(Bedrijven!A186&lt;&gt;"",Bedrijven!A186,"-")</f>
        <v>-</v>
      </c>
      <c r="F983" s="48"/>
      <c r="G983" s="48"/>
      <c r="H983" s="48"/>
      <c r="I983" s="48"/>
      <c r="J983" s="49"/>
      <c r="L983" s="17"/>
    </row>
    <row r="984" spans="3:12" ht="12.75" hidden="1" customHeight="1">
      <c r="C984" s="32"/>
      <c r="D984" s="16"/>
      <c r="E984" s="50" t="str">
        <f>IF(Bedrijven!A187&lt;&gt;"",Bedrijven!A187,"-")</f>
        <v>-</v>
      </c>
      <c r="F984" s="48"/>
      <c r="G984" s="48"/>
      <c r="H984" s="48"/>
      <c r="I984" s="48"/>
      <c r="J984" s="49"/>
      <c r="L984" s="17"/>
    </row>
    <row r="985" spans="3:12" ht="12.75" hidden="1" customHeight="1">
      <c r="C985" s="32"/>
      <c r="D985" s="16"/>
      <c r="E985" s="50" t="str">
        <f>IF(Bedrijven!A188&lt;&gt;"",Bedrijven!A188,"-")</f>
        <v>-</v>
      </c>
      <c r="F985" s="48"/>
      <c r="G985" s="48"/>
      <c r="H985" s="48"/>
      <c r="I985" s="48"/>
      <c r="J985" s="49"/>
      <c r="L985" s="17"/>
    </row>
    <row r="986" spans="3:12" ht="12.75" hidden="1" customHeight="1">
      <c r="C986" s="32"/>
      <c r="D986" s="16"/>
      <c r="E986" s="50" t="str">
        <f>IF(Bedrijven!A189&lt;&gt;"",Bedrijven!A189,"-")</f>
        <v>-</v>
      </c>
      <c r="F986" s="48"/>
      <c r="G986" s="48"/>
      <c r="H986" s="48"/>
      <c r="I986" s="48"/>
      <c r="J986" s="49"/>
      <c r="L986" s="17"/>
    </row>
    <row r="987" spans="3:12" ht="12.75" hidden="1" customHeight="1">
      <c r="C987" s="32"/>
      <c r="D987" s="16"/>
      <c r="E987" s="50" t="str">
        <f>IF(Bedrijven!A190&lt;&gt;"",Bedrijven!A190,"-")</f>
        <v>-</v>
      </c>
      <c r="F987" s="48"/>
      <c r="G987" s="48"/>
      <c r="H987" s="48"/>
      <c r="I987" s="48"/>
      <c r="J987" s="49"/>
      <c r="L987" s="17"/>
    </row>
    <row r="988" spans="3:12" ht="12.75" hidden="1" customHeight="1">
      <c r="C988" s="32"/>
      <c r="D988" s="16"/>
      <c r="E988" s="50" t="str">
        <f>IF(Bedrijven!A191&lt;&gt;"",Bedrijven!A191,"-")</f>
        <v>-</v>
      </c>
      <c r="F988" s="48"/>
      <c r="G988" s="48"/>
      <c r="H988" s="48"/>
      <c r="I988" s="48"/>
      <c r="J988" s="49"/>
      <c r="L988" s="17"/>
    </row>
    <row r="989" spans="3:12" ht="12.75" hidden="1" customHeight="1">
      <c r="C989" s="32"/>
      <c r="D989" s="16"/>
      <c r="E989" s="50" t="str">
        <f>IF(Bedrijven!A192&lt;&gt;"",Bedrijven!A192,"-")</f>
        <v>-</v>
      </c>
      <c r="F989" s="48"/>
      <c r="G989" s="48"/>
      <c r="H989" s="48"/>
      <c r="I989" s="48"/>
      <c r="J989" s="49"/>
      <c r="L989" s="17"/>
    </row>
    <row r="990" spans="3:12" ht="12.75" hidden="1" customHeight="1">
      <c r="C990" s="32"/>
      <c r="D990" s="16"/>
      <c r="E990" s="50" t="str">
        <f>IF(Bedrijven!A193&lt;&gt;"",Bedrijven!A193,"-")</f>
        <v>-</v>
      </c>
      <c r="F990" s="48"/>
      <c r="G990" s="48"/>
      <c r="H990" s="48"/>
      <c r="I990" s="48"/>
      <c r="J990" s="49"/>
      <c r="L990" s="17"/>
    </row>
    <row r="991" spans="3:12" ht="12.75" hidden="1" customHeight="1">
      <c r="C991" s="32"/>
      <c r="D991" s="16"/>
      <c r="E991" s="50" t="str">
        <f>IF(Bedrijven!A194&lt;&gt;"",Bedrijven!A194,"-")</f>
        <v>-</v>
      </c>
      <c r="F991" s="48"/>
      <c r="G991" s="48"/>
      <c r="H991" s="48"/>
      <c r="I991" s="48"/>
      <c r="J991" s="49"/>
      <c r="L991" s="17"/>
    </row>
    <row r="992" spans="3:12" ht="12.75" hidden="1" customHeight="1">
      <c r="C992" s="32"/>
      <c r="D992" s="16"/>
      <c r="E992" s="50" t="str">
        <f>IF(Bedrijven!A195&lt;&gt;"",Bedrijven!A195,"-")</f>
        <v>-</v>
      </c>
      <c r="F992" s="48"/>
      <c r="G992" s="48"/>
      <c r="H992" s="48"/>
      <c r="I992" s="48"/>
      <c r="J992" s="49"/>
      <c r="L992" s="17"/>
    </row>
    <row r="993" spans="3:12" ht="12.75" hidden="1" customHeight="1">
      <c r="C993" s="32"/>
      <c r="D993" s="16"/>
      <c r="E993" s="50" t="str">
        <f>IF(Bedrijven!A196&lt;&gt;"",Bedrijven!A196,"-")</f>
        <v>-</v>
      </c>
      <c r="F993" s="48"/>
      <c r="G993" s="48"/>
      <c r="H993" s="48"/>
      <c r="I993" s="48"/>
      <c r="J993" s="49"/>
      <c r="L993" s="17"/>
    </row>
    <row r="994" spans="3:12" ht="12.75" hidden="1" customHeight="1">
      <c r="C994" s="32"/>
      <c r="D994" s="16"/>
      <c r="E994" s="50" t="str">
        <f>IF(Bedrijven!A197&lt;&gt;"",Bedrijven!A197,"-")</f>
        <v>-</v>
      </c>
      <c r="F994" s="48"/>
      <c r="G994" s="48"/>
      <c r="H994" s="48"/>
      <c r="I994" s="48"/>
      <c r="J994" s="49"/>
      <c r="L994" s="17"/>
    </row>
    <row r="995" spans="3:12" ht="12.75" hidden="1" customHeight="1">
      <c r="C995" s="32"/>
      <c r="D995" s="16"/>
      <c r="E995" s="50" t="str">
        <f>IF(Bedrijven!A198&lt;&gt;"",Bedrijven!A198,"-")</f>
        <v>-</v>
      </c>
      <c r="F995" s="48"/>
      <c r="G995" s="48"/>
      <c r="H995" s="48"/>
      <c r="I995" s="48"/>
      <c r="J995" s="49"/>
      <c r="L995" s="17"/>
    </row>
    <row r="996" spans="3:12" ht="12.75" hidden="1" customHeight="1">
      <c r="C996" s="32"/>
      <c r="D996" s="16"/>
      <c r="E996" s="50" t="str">
        <f>IF(Bedrijven!A199&lt;&gt;"",Bedrijven!A199,"-")</f>
        <v>-</v>
      </c>
      <c r="F996" s="48"/>
      <c r="G996" s="48"/>
      <c r="H996" s="48"/>
      <c r="I996" s="48"/>
      <c r="J996" s="49"/>
      <c r="L996" s="17"/>
    </row>
    <row r="997" spans="3:12" ht="12.75" hidden="1" customHeight="1">
      <c r="C997" s="32"/>
      <c r="D997" s="16"/>
      <c r="E997" s="50" t="str">
        <f>IF(Bedrijven!A200&lt;&gt;"",Bedrijven!A200,"-")</f>
        <v>-</v>
      </c>
      <c r="F997" s="48"/>
      <c r="G997" s="48"/>
      <c r="H997" s="48"/>
      <c r="I997" s="48"/>
      <c r="J997" s="49"/>
      <c r="L997" s="17"/>
    </row>
    <row r="998" spans="3:12" ht="12.75" hidden="1" customHeight="1">
      <c r="C998" s="32"/>
      <c r="D998" s="16"/>
      <c r="E998" s="50" t="str">
        <f>IF(Bedrijven!A201&lt;&gt;"",Bedrijven!A201,"-")</f>
        <v>-</v>
      </c>
      <c r="F998" s="48"/>
      <c r="G998" s="48"/>
      <c r="H998" s="48"/>
      <c r="I998" s="48"/>
      <c r="J998" s="49"/>
      <c r="L998" s="17"/>
    </row>
    <row r="999" spans="3:12" ht="12.75" hidden="1" customHeight="1">
      <c r="C999" s="32"/>
      <c r="D999" s="16"/>
      <c r="E999" s="50" t="str">
        <f>IF(Bedrijven!A202&lt;&gt;"",Bedrijven!A202,"-")</f>
        <v>-</v>
      </c>
      <c r="F999" s="48"/>
      <c r="G999" s="48"/>
      <c r="H999" s="48"/>
      <c r="I999" s="48"/>
      <c r="J999" s="49"/>
      <c r="L999" s="17"/>
    </row>
    <row r="1000" spans="3:12" ht="12.75" hidden="1" customHeight="1">
      <c r="C1000" s="32"/>
      <c r="D1000" s="16"/>
      <c r="E1000" s="50" t="str">
        <f>IF(Bedrijven!A203&lt;&gt;"",Bedrijven!A203,"-")</f>
        <v>-</v>
      </c>
      <c r="F1000" s="48"/>
      <c r="G1000" s="48"/>
      <c r="H1000" s="48"/>
      <c r="I1000" s="48"/>
      <c r="J1000" s="49"/>
      <c r="L1000" s="17"/>
    </row>
    <row r="1001" spans="3:12" ht="12.75" hidden="1" customHeight="1">
      <c r="C1001" s="32"/>
      <c r="D1001" s="16"/>
      <c r="E1001" s="50" t="str">
        <f>IF(Bedrijven!A204&lt;&gt;"",Bedrijven!A204,"-")</f>
        <v>-</v>
      </c>
      <c r="F1001" s="48"/>
      <c r="G1001" s="48"/>
      <c r="H1001" s="48"/>
      <c r="I1001" s="48"/>
      <c r="J1001" s="49"/>
      <c r="L1001" s="17"/>
    </row>
    <row r="1002" spans="3:12" ht="12.75" hidden="1" customHeight="1">
      <c r="C1002" s="32"/>
      <c r="D1002" s="16"/>
      <c r="E1002" s="50" t="str">
        <f>IF(Bedrijven!A205&lt;&gt;"",Bedrijven!A205,"-")</f>
        <v>-</v>
      </c>
      <c r="F1002" s="48"/>
      <c r="G1002" s="48"/>
      <c r="H1002" s="48"/>
      <c r="I1002" s="48"/>
      <c r="J1002" s="49"/>
      <c r="L1002" s="17"/>
    </row>
    <row r="1003" spans="3:12" ht="12.75" hidden="1" customHeight="1">
      <c r="C1003" s="32"/>
      <c r="D1003" s="16"/>
      <c r="E1003" s="50" t="str">
        <f>IF(Bedrijven!A206&lt;&gt;"",Bedrijven!A206,"-")</f>
        <v>-</v>
      </c>
      <c r="F1003" s="48"/>
      <c r="G1003" s="48"/>
      <c r="H1003" s="48"/>
      <c r="I1003" s="48"/>
      <c r="J1003" s="49"/>
      <c r="L1003" s="17"/>
    </row>
    <row r="1004" spans="3:12" ht="12.75" hidden="1" customHeight="1">
      <c r="C1004" s="32"/>
      <c r="D1004" s="16"/>
      <c r="E1004" s="50" t="str">
        <f>IF(Bedrijven!A207&lt;&gt;"",Bedrijven!A207,"-")</f>
        <v>-</v>
      </c>
      <c r="F1004" s="48"/>
      <c r="G1004" s="48"/>
      <c r="H1004" s="48"/>
      <c r="I1004" s="48"/>
      <c r="J1004" s="49"/>
      <c r="L1004" s="17"/>
    </row>
    <row r="1005" spans="3:12" ht="12.75" hidden="1" customHeight="1">
      <c r="C1005" s="32"/>
      <c r="D1005" s="16"/>
      <c r="E1005" s="50" t="str">
        <f>IF(Bedrijven!A208&lt;&gt;"",Bedrijven!A208,"-")</f>
        <v>-</v>
      </c>
      <c r="F1005" s="48"/>
      <c r="G1005" s="48"/>
      <c r="H1005" s="48"/>
      <c r="I1005" s="48"/>
      <c r="J1005" s="49"/>
      <c r="L1005" s="17"/>
    </row>
    <row r="1006" spans="3:12" ht="12.75" hidden="1" customHeight="1">
      <c r="C1006" s="32"/>
      <c r="D1006" s="16"/>
      <c r="E1006" s="50" t="str">
        <f>IF(Bedrijven!A209&lt;&gt;"",Bedrijven!A209,"-")</f>
        <v>-</v>
      </c>
      <c r="F1006" s="48"/>
      <c r="G1006" s="48"/>
      <c r="H1006" s="48"/>
      <c r="I1006" s="48"/>
      <c r="J1006" s="49"/>
      <c r="L1006" s="17"/>
    </row>
    <row r="1007" spans="3:12" ht="12.75" hidden="1" customHeight="1">
      <c r="C1007" s="32"/>
      <c r="D1007" s="16"/>
      <c r="E1007" s="50" t="str">
        <f>IF(Bedrijven!A210&lt;&gt;"",Bedrijven!A210,"-")</f>
        <v>-</v>
      </c>
      <c r="F1007" s="48"/>
      <c r="G1007" s="48"/>
      <c r="H1007" s="48"/>
      <c r="I1007" s="48"/>
      <c r="J1007" s="49"/>
      <c r="L1007" s="17"/>
    </row>
    <row r="1008" spans="3:12" ht="12.75" hidden="1" customHeight="1">
      <c r="C1008" s="32"/>
      <c r="D1008" s="16"/>
      <c r="E1008" s="50" t="str">
        <f>IF(Bedrijven!A211&lt;&gt;"",Bedrijven!A211,"-")</f>
        <v>-</v>
      </c>
      <c r="F1008" s="48"/>
      <c r="G1008" s="48"/>
      <c r="H1008" s="48"/>
      <c r="I1008" s="48"/>
      <c r="J1008" s="49"/>
      <c r="L1008" s="17"/>
    </row>
    <row r="1009" spans="3:12" ht="12.75" hidden="1" customHeight="1">
      <c r="C1009" s="32"/>
      <c r="D1009" s="16"/>
      <c r="E1009" s="50" t="str">
        <f>IF(Bedrijven!A212&lt;&gt;"",Bedrijven!A212,"-")</f>
        <v>-</v>
      </c>
      <c r="F1009" s="48"/>
      <c r="G1009" s="48"/>
      <c r="H1009" s="48"/>
      <c r="I1009" s="48"/>
      <c r="J1009" s="49"/>
      <c r="L1009" s="17"/>
    </row>
    <row r="1010" spans="3:12" ht="12.75" hidden="1" customHeight="1">
      <c r="C1010" s="32"/>
      <c r="D1010" s="16"/>
      <c r="E1010" s="50" t="str">
        <f>IF(Bedrijven!A213&lt;&gt;"",Bedrijven!A213,"-")</f>
        <v>-</v>
      </c>
      <c r="F1010" s="48"/>
      <c r="G1010" s="48"/>
      <c r="H1010" s="48"/>
      <c r="I1010" s="48"/>
      <c r="J1010" s="49"/>
      <c r="L1010" s="17"/>
    </row>
    <row r="1011" spans="3:12" ht="12.75" hidden="1" customHeight="1">
      <c r="C1011" s="32"/>
      <c r="D1011" s="16"/>
      <c r="E1011" s="50" t="str">
        <f>IF(Bedrijven!A214&lt;&gt;"",Bedrijven!A214,"-")</f>
        <v>-</v>
      </c>
      <c r="F1011" s="48"/>
      <c r="G1011" s="48"/>
      <c r="H1011" s="48"/>
      <c r="I1011" s="48"/>
      <c r="J1011" s="49"/>
      <c r="L1011" s="17"/>
    </row>
    <row r="1012" spans="3:12" ht="12.75" hidden="1" customHeight="1">
      <c r="C1012" s="32"/>
      <c r="D1012" s="16"/>
      <c r="E1012" s="50" t="str">
        <f>IF(Bedrijven!A215&lt;&gt;"",Bedrijven!A215,"-")</f>
        <v>-</v>
      </c>
      <c r="F1012" s="48"/>
      <c r="G1012" s="48"/>
      <c r="H1012" s="48"/>
      <c r="I1012" s="48"/>
      <c r="J1012" s="49"/>
      <c r="L1012" s="17"/>
    </row>
    <row r="1013" spans="3:12" ht="12.75" hidden="1" customHeight="1">
      <c r="C1013" s="32"/>
      <c r="D1013" s="16"/>
      <c r="E1013" s="50" t="str">
        <f>IF(Bedrijven!A216&lt;&gt;"",Bedrijven!A216,"-")</f>
        <v>-</v>
      </c>
      <c r="F1013" s="48"/>
      <c r="G1013" s="48"/>
      <c r="H1013" s="48"/>
      <c r="I1013" s="48"/>
      <c r="J1013" s="49"/>
      <c r="L1013" s="17"/>
    </row>
    <row r="1014" spans="3:12" ht="12.75" hidden="1" customHeight="1">
      <c r="C1014" s="32"/>
      <c r="D1014" s="16"/>
      <c r="E1014" s="50" t="str">
        <f>IF(Bedrijven!A217&lt;&gt;"",Bedrijven!A217,"-")</f>
        <v>-</v>
      </c>
      <c r="F1014" s="48"/>
      <c r="G1014" s="48"/>
      <c r="H1014" s="48"/>
      <c r="I1014" s="48"/>
      <c r="J1014" s="49"/>
      <c r="L1014" s="17"/>
    </row>
    <row r="1015" spans="3:12" ht="12.75" hidden="1" customHeight="1">
      <c r="C1015" s="32"/>
      <c r="D1015" s="16"/>
      <c r="E1015" s="50" t="str">
        <f>IF(Bedrijven!A218&lt;&gt;"",Bedrijven!A218,"-")</f>
        <v>-</v>
      </c>
      <c r="F1015" s="48"/>
      <c r="G1015" s="48"/>
      <c r="H1015" s="48"/>
      <c r="I1015" s="48"/>
      <c r="J1015" s="49"/>
      <c r="L1015" s="17"/>
    </row>
    <row r="1016" spans="3:12" ht="12.75" hidden="1" customHeight="1">
      <c r="C1016" s="32"/>
      <c r="D1016" s="16"/>
      <c r="E1016" s="50" t="str">
        <f>IF(Bedrijven!A219&lt;&gt;"",Bedrijven!A219,"-")</f>
        <v>-</v>
      </c>
      <c r="F1016" s="48"/>
      <c r="G1016" s="48"/>
      <c r="H1016" s="48"/>
      <c r="I1016" s="48"/>
      <c r="J1016" s="49"/>
      <c r="L1016" s="17"/>
    </row>
    <row r="1017" spans="3:12" ht="12.75" hidden="1" customHeight="1">
      <c r="C1017" s="32"/>
      <c r="D1017" s="16"/>
      <c r="E1017" s="50" t="str">
        <f>IF(Bedrijven!A220&lt;&gt;"",Bedrijven!A220,"-")</f>
        <v>-</v>
      </c>
      <c r="F1017" s="48"/>
      <c r="G1017" s="48"/>
      <c r="H1017" s="48"/>
      <c r="I1017" s="48"/>
      <c r="J1017" s="49"/>
      <c r="L1017" s="17"/>
    </row>
    <row r="1018" spans="3:12" ht="12.75" hidden="1" customHeight="1">
      <c r="C1018" s="32"/>
      <c r="D1018" s="16"/>
      <c r="E1018" s="50" t="str">
        <f>IF(Bedrijven!A221&lt;&gt;"",Bedrijven!A221,"-")</f>
        <v>-</v>
      </c>
      <c r="F1018" s="48"/>
      <c r="G1018" s="48"/>
      <c r="H1018" s="48"/>
      <c r="I1018" s="48"/>
      <c r="J1018" s="49"/>
      <c r="L1018" s="17"/>
    </row>
    <row r="1019" spans="3:12" ht="12.75" hidden="1" customHeight="1">
      <c r="C1019" s="32"/>
      <c r="D1019" s="16"/>
      <c r="E1019" s="50" t="str">
        <f>IF(Bedrijven!A222&lt;&gt;"",Bedrijven!A222,"-")</f>
        <v>-</v>
      </c>
      <c r="F1019" s="48"/>
      <c r="G1019" s="48"/>
      <c r="H1019" s="48"/>
      <c r="I1019" s="48"/>
      <c r="J1019" s="49"/>
      <c r="L1019" s="17"/>
    </row>
    <row r="1020" spans="3:12" ht="12.75" hidden="1" customHeight="1">
      <c r="C1020" s="32"/>
      <c r="D1020" s="16"/>
      <c r="E1020" s="50" t="str">
        <f>IF(Bedrijven!A223&lt;&gt;"",Bedrijven!A223,"-")</f>
        <v>-</v>
      </c>
      <c r="F1020" s="48"/>
      <c r="G1020" s="48"/>
      <c r="H1020" s="48"/>
      <c r="I1020" s="48"/>
      <c r="J1020" s="49"/>
      <c r="L1020" s="17"/>
    </row>
    <row r="1021" spans="3:12" ht="12.75" hidden="1" customHeight="1">
      <c r="C1021" s="32"/>
      <c r="D1021" s="16"/>
      <c r="E1021" s="50" t="str">
        <f>IF(Bedrijven!A224&lt;&gt;"",Bedrijven!A224,"-")</f>
        <v>-</v>
      </c>
      <c r="F1021" s="48"/>
      <c r="G1021" s="48"/>
      <c r="H1021" s="48"/>
      <c r="I1021" s="48"/>
      <c r="J1021" s="49"/>
      <c r="L1021" s="17"/>
    </row>
    <row r="1022" spans="3:12" ht="12.75" hidden="1" customHeight="1">
      <c r="C1022" s="32"/>
      <c r="D1022" s="16"/>
      <c r="E1022" s="50" t="str">
        <f>IF(Bedrijven!A225&lt;&gt;"",Bedrijven!A225,"-")</f>
        <v>-</v>
      </c>
      <c r="F1022" s="48"/>
      <c r="G1022" s="48"/>
      <c r="H1022" s="48"/>
      <c r="I1022" s="48"/>
      <c r="J1022" s="49"/>
      <c r="L1022" s="17"/>
    </row>
    <row r="1023" spans="3:12" ht="12.75" hidden="1" customHeight="1">
      <c r="C1023" s="32"/>
      <c r="D1023" s="16"/>
      <c r="E1023" s="50" t="str">
        <f>IF(Bedrijven!A226&lt;&gt;"",Bedrijven!A226,"-")</f>
        <v>-</v>
      </c>
      <c r="F1023" s="48"/>
      <c r="G1023" s="48"/>
      <c r="H1023" s="48"/>
      <c r="I1023" s="48"/>
      <c r="J1023" s="49"/>
      <c r="L1023" s="17"/>
    </row>
    <row r="1024" spans="3:12" ht="12.75" hidden="1" customHeight="1">
      <c r="C1024" s="32"/>
      <c r="D1024" s="16"/>
      <c r="E1024" s="50" t="str">
        <f>IF(Bedrijven!A227&lt;&gt;"",Bedrijven!A227,"-")</f>
        <v>-</v>
      </c>
      <c r="F1024" s="48"/>
      <c r="G1024" s="48"/>
      <c r="H1024" s="48"/>
      <c r="I1024" s="48"/>
      <c r="J1024" s="49"/>
      <c r="L1024" s="17"/>
    </row>
    <row r="1025" spans="3:12" ht="12.75" hidden="1" customHeight="1">
      <c r="C1025" s="32"/>
      <c r="D1025" s="16"/>
      <c r="E1025" s="50" t="str">
        <f>IF(Bedrijven!A228&lt;&gt;"",Bedrijven!A228,"-")</f>
        <v>-</v>
      </c>
      <c r="F1025" s="48"/>
      <c r="G1025" s="48"/>
      <c r="H1025" s="48"/>
      <c r="I1025" s="48"/>
      <c r="J1025" s="49"/>
      <c r="L1025" s="17"/>
    </row>
    <row r="1026" spans="3:12" ht="12.75" hidden="1" customHeight="1">
      <c r="C1026" s="32"/>
      <c r="D1026" s="16"/>
      <c r="E1026" s="50" t="str">
        <f>IF(Bedrijven!A229&lt;&gt;"",Bedrijven!A229,"-")</f>
        <v>-</v>
      </c>
      <c r="F1026" s="48"/>
      <c r="G1026" s="48"/>
      <c r="H1026" s="48"/>
      <c r="I1026" s="48"/>
      <c r="J1026" s="49"/>
      <c r="L1026" s="17"/>
    </row>
    <row r="1027" spans="3:12" ht="12.75" hidden="1" customHeight="1">
      <c r="C1027" s="32"/>
      <c r="D1027" s="16"/>
      <c r="E1027" s="50" t="str">
        <f>IF(Bedrijven!A230&lt;&gt;"",Bedrijven!A230,"-")</f>
        <v>-</v>
      </c>
      <c r="F1027" s="48"/>
      <c r="G1027" s="48"/>
      <c r="H1027" s="48"/>
      <c r="I1027" s="48"/>
      <c r="J1027" s="49"/>
      <c r="L1027" s="17"/>
    </row>
    <row r="1028" spans="3:12" ht="12.75" hidden="1" customHeight="1">
      <c r="C1028" s="32"/>
      <c r="D1028" s="16"/>
      <c r="E1028" s="50" t="str">
        <f>IF(Bedrijven!A231&lt;&gt;"",Bedrijven!A231,"-")</f>
        <v>-</v>
      </c>
      <c r="F1028" s="48"/>
      <c r="G1028" s="48"/>
      <c r="H1028" s="48"/>
      <c r="I1028" s="48"/>
      <c r="J1028" s="49"/>
      <c r="L1028" s="17"/>
    </row>
    <row r="1029" spans="3:12" ht="12.75" hidden="1" customHeight="1">
      <c r="C1029" s="32"/>
      <c r="D1029" s="16"/>
      <c r="E1029" s="50" t="str">
        <f>IF(Bedrijven!A232&lt;&gt;"",Bedrijven!A232,"-")</f>
        <v>-</v>
      </c>
      <c r="F1029" s="48"/>
      <c r="G1029" s="48"/>
      <c r="H1029" s="48"/>
      <c r="I1029" s="48"/>
      <c r="J1029" s="49"/>
      <c r="L1029" s="17"/>
    </row>
    <row r="1030" spans="3:12" ht="12.75" hidden="1" customHeight="1">
      <c r="C1030" s="32"/>
      <c r="D1030" s="16"/>
      <c r="E1030" s="50" t="str">
        <f>IF(Bedrijven!A233&lt;&gt;"",Bedrijven!A233,"-")</f>
        <v>-</v>
      </c>
      <c r="F1030" s="48"/>
      <c r="G1030" s="48"/>
      <c r="H1030" s="48"/>
      <c r="I1030" s="48"/>
      <c r="J1030" s="49"/>
      <c r="L1030" s="17"/>
    </row>
    <row r="1031" spans="3:12" ht="12.75" hidden="1" customHeight="1">
      <c r="C1031" s="32"/>
      <c r="D1031" s="16"/>
      <c r="E1031" s="50" t="str">
        <f>IF(Bedrijven!A234&lt;&gt;"",Bedrijven!A234,"-")</f>
        <v>-</v>
      </c>
      <c r="F1031" s="48"/>
      <c r="G1031" s="48"/>
      <c r="H1031" s="48"/>
      <c r="I1031" s="48"/>
      <c r="J1031" s="49"/>
      <c r="L1031" s="17"/>
    </row>
    <row r="1032" spans="3:12" ht="12.75" hidden="1" customHeight="1">
      <c r="C1032" s="32"/>
      <c r="D1032" s="16"/>
      <c r="E1032" s="50" t="str">
        <f>IF(Bedrijven!A235&lt;&gt;"",Bedrijven!A235,"-")</f>
        <v>-</v>
      </c>
      <c r="F1032" s="48"/>
      <c r="G1032" s="48"/>
      <c r="H1032" s="48"/>
      <c r="I1032" s="48"/>
      <c r="J1032" s="49"/>
      <c r="L1032" s="17"/>
    </row>
    <row r="1033" spans="3:12" ht="12.75" hidden="1" customHeight="1">
      <c r="C1033" s="32"/>
      <c r="D1033" s="16"/>
      <c r="E1033" s="50" t="str">
        <f>IF(Bedrijven!A236&lt;&gt;"",Bedrijven!A236,"-")</f>
        <v>-</v>
      </c>
      <c r="F1033" s="48"/>
      <c r="G1033" s="48"/>
      <c r="H1033" s="48"/>
      <c r="I1033" s="48"/>
      <c r="J1033" s="49"/>
      <c r="L1033" s="17"/>
    </row>
    <row r="1034" spans="3:12" ht="12.75" hidden="1" customHeight="1">
      <c r="C1034" s="32"/>
      <c r="D1034" s="16"/>
      <c r="E1034" s="50" t="str">
        <f>IF(Bedrijven!A237&lt;&gt;"",Bedrijven!A237,"-")</f>
        <v>-</v>
      </c>
      <c r="F1034" s="48"/>
      <c r="G1034" s="48"/>
      <c r="H1034" s="48"/>
      <c r="I1034" s="48"/>
      <c r="J1034" s="49"/>
      <c r="L1034" s="17"/>
    </row>
    <row r="1035" spans="3:12" ht="12.75" hidden="1" customHeight="1">
      <c r="C1035" s="32"/>
      <c r="D1035" s="16"/>
      <c r="E1035" s="50" t="str">
        <f>IF(Bedrijven!A238&lt;&gt;"",Bedrijven!A238,"-")</f>
        <v>-</v>
      </c>
      <c r="F1035" s="48"/>
      <c r="G1035" s="48"/>
      <c r="H1035" s="48"/>
      <c r="I1035" s="48"/>
      <c r="J1035" s="49"/>
      <c r="L1035" s="17"/>
    </row>
    <row r="1036" spans="3:12" ht="12.75" hidden="1" customHeight="1">
      <c r="C1036" s="32"/>
      <c r="D1036" s="16"/>
      <c r="E1036" s="50" t="str">
        <f>IF(Bedrijven!A239&lt;&gt;"",Bedrijven!A239,"-")</f>
        <v>-</v>
      </c>
      <c r="F1036" s="48"/>
      <c r="G1036" s="48"/>
      <c r="H1036" s="48"/>
      <c r="I1036" s="48"/>
      <c r="J1036" s="49"/>
      <c r="L1036" s="17"/>
    </row>
    <row r="1037" spans="3:12" ht="12.75" hidden="1" customHeight="1">
      <c r="C1037" s="32"/>
      <c r="D1037" s="16"/>
      <c r="E1037" s="50" t="str">
        <f>IF(Bedrijven!A240&lt;&gt;"",Bedrijven!A240,"-")</f>
        <v>-</v>
      </c>
      <c r="F1037" s="48"/>
      <c r="G1037" s="48"/>
      <c r="H1037" s="48"/>
      <c r="I1037" s="48"/>
      <c r="J1037" s="49"/>
      <c r="L1037" s="17"/>
    </row>
    <row r="1038" spans="3:12" ht="12.75" hidden="1" customHeight="1">
      <c r="C1038" s="32"/>
      <c r="D1038" s="16"/>
      <c r="E1038" s="50" t="str">
        <f>IF(Bedrijven!A241&lt;&gt;"",Bedrijven!A241,"-")</f>
        <v>-</v>
      </c>
      <c r="F1038" s="48"/>
      <c r="G1038" s="48"/>
      <c r="H1038" s="48"/>
      <c r="I1038" s="48"/>
      <c r="J1038" s="49"/>
      <c r="L1038" s="17"/>
    </row>
    <row r="1039" spans="3:12" ht="12.75" hidden="1" customHeight="1">
      <c r="C1039" s="32"/>
      <c r="D1039" s="16"/>
      <c r="E1039" s="50" t="str">
        <f>IF(Bedrijven!A242&lt;&gt;"",Bedrijven!A242,"-")</f>
        <v>-</v>
      </c>
      <c r="F1039" s="48"/>
      <c r="G1039" s="48"/>
      <c r="H1039" s="48"/>
      <c r="I1039" s="48"/>
      <c r="J1039" s="49"/>
      <c r="L1039" s="17"/>
    </row>
    <row r="1040" spans="3:12" ht="12.75" hidden="1" customHeight="1">
      <c r="C1040" s="32"/>
      <c r="D1040" s="16"/>
      <c r="E1040" s="50" t="str">
        <f>IF(Bedrijven!A243&lt;&gt;"",Bedrijven!A243,"-")</f>
        <v>-</v>
      </c>
      <c r="F1040" s="48"/>
      <c r="G1040" s="48"/>
      <c r="H1040" s="48"/>
      <c r="I1040" s="48"/>
      <c r="J1040" s="49"/>
      <c r="L1040" s="17"/>
    </row>
    <row r="1041" spans="3:12" ht="12.75" hidden="1" customHeight="1">
      <c r="C1041" s="32"/>
      <c r="D1041" s="16"/>
      <c r="E1041" s="50" t="str">
        <f>IF(Bedrijven!A244&lt;&gt;"",Bedrijven!A244,"-")</f>
        <v>-</v>
      </c>
      <c r="F1041" s="48"/>
      <c r="G1041" s="48"/>
      <c r="H1041" s="48"/>
      <c r="I1041" s="48"/>
      <c r="J1041" s="49"/>
      <c r="L1041" s="17"/>
    </row>
    <row r="1042" spans="3:12" ht="12.75" hidden="1" customHeight="1">
      <c r="C1042" s="32"/>
      <c r="D1042" s="16"/>
      <c r="E1042" s="50" t="str">
        <f>IF(Bedrijven!A245&lt;&gt;"",Bedrijven!A245,"-")</f>
        <v>-</v>
      </c>
      <c r="F1042" s="48"/>
      <c r="G1042" s="48"/>
      <c r="H1042" s="48"/>
      <c r="I1042" s="48"/>
      <c r="J1042" s="49"/>
      <c r="L1042" s="17"/>
    </row>
    <row r="1043" spans="3:12" ht="12.75" hidden="1" customHeight="1">
      <c r="C1043" s="32"/>
      <c r="D1043" s="16"/>
      <c r="E1043" s="50" t="str">
        <f>IF(Bedrijven!A246&lt;&gt;"",Bedrijven!A246,"-")</f>
        <v>-</v>
      </c>
      <c r="F1043" s="48"/>
      <c r="G1043" s="48"/>
      <c r="H1043" s="48"/>
      <c r="I1043" s="48"/>
      <c r="J1043" s="49"/>
      <c r="L1043" s="17"/>
    </row>
    <row r="1044" spans="3:12" ht="12.75" hidden="1" customHeight="1">
      <c r="C1044" s="32"/>
      <c r="D1044" s="16"/>
      <c r="E1044" s="50" t="str">
        <f>IF(Bedrijven!A247&lt;&gt;"",Bedrijven!A247,"-")</f>
        <v>-</v>
      </c>
      <c r="F1044" s="48"/>
      <c r="G1044" s="48"/>
      <c r="H1044" s="48"/>
      <c r="I1044" s="48"/>
      <c r="J1044" s="49"/>
      <c r="L1044" s="17"/>
    </row>
    <row r="1045" spans="3:12" ht="12.75" hidden="1" customHeight="1">
      <c r="C1045" s="32"/>
      <c r="D1045" s="16"/>
      <c r="E1045" s="50" t="str">
        <f>IF(Bedrijven!A248&lt;&gt;"",Bedrijven!A248,"-")</f>
        <v>-</v>
      </c>
      <c r="F1045" s="48"/>
      <c r="G1045" s="48"/>
      <c r="H1045" s="48"/>
      <c r="I1045" s="48"/>
      <c r="J1045" s="49"/>
      <c r="L1045" s="17"/>
    </row>
    <row r="1046" spans="3:12" ht="12.75" hidden="1" customHeight="1">
      <c r="C1046" s="32"/>
      <c r="D1046" s="16"/>
      <c r="E1046" s="50" t="str">
        <f>IF(Bedrijven!A249&lt;&gt;"",Bedrijven!A249,"-")</f>
        <v>-</v>
      </c>
      <c r="F1046" s="48"/>
      <c r="G1046" s="48"/>
      <c r="H1046" s="48"/>
      <c r="I1046" s="48"/>
      <c r="J1046" s="49"/>
      <c r="L1046" s="17"/>
    </row>
    <row r="1047" spans="3:12" ht="12.75" hidden="1" customHeight="1">
      <c r="C1047" s="32"/>
      <c r="D1047" s="16"/>
      <c r="E1047" s="50" t="str">
        <f>IF(Bedrijven!A250&lt;&gt;"",Bedrijven!A250,"-")</f>
        <v>-</v>
      </c>
      <c r="F1047" s="48"/>
      <c r="G1047" s="48"/>
      <c r="H1047" s="48"/>
      <c r="I1047" s="48"/>
      <c r="J1047" s="49"/>
      <c r="L1047" s="17"/>
    </row>
    <row r="1048" spans="3:12" ht="12.75" hidden="1" customHeight="1">
      <c r="C1048" s="32"/>
      <c r="D1048" s="16"/>
      <c r="E1048" s="50" t="str">
        <f>IF(Bedrijven!A251&lt;&gt;"",Bedrijven!A251,"-")</f>
        <v>-</v>
      </c>
      <c r="F1048" s="48"/>
      <c r="G1048" s="48"/>
      <c r="H1048" s="48"/>
      <c r="I1048" s="48"/>
      <c r="J1048" s="49"/>
      <c r="L1048" s="17"/>
    </row>
    <row r="1049" spans="3:12" ht="12.75" hidden="1" customHeight="1">
      <c r="C1049" s="32"/>
      <c r="D1049" s="16"/>
      <c r="E1049" s="50" t="str">
        <f>IF(Bedrijven!A252&lt;&gt;"",Bedrijven!A252,"-")</f>
        <v>-</v>
      </c>
      <c r="F1049" s="48"/>
      <c r="G1049" s="48"/>
      <c r="H1049" s="48"/>
      <c r="I1049" s="48"/>
      <c r="J1049" s="49"/>
      <c r="L1049" s="17"/>
    </row>
    <row r="1050" spans="3:12" ht="12.75" hidden="1" customHeight="1">
      <c r="C1050" s="32"/>
      <c r="D1050" s="16"/>
      <c r="E1050" s="50" t="str">
        <f>IF(Bedrijven!A253&lt;&gt;"",Bedrijven!A253,"-")</f>
        <v>-</v>
      </c>
      <c r="F1050" s="48"/>
      <c r="G1050" s="48"/>
      <c r="H1050" s="48"/>
      <c r="I1050" s="48"/>
      <c r="J1050" s="49"/>
      <c r="L1050" s="17"/>
    </row>
    <row r="1051" spans="3:12" ht="12.75" hidden="1" customHeight="1">
      <c r="C1051" s="32"/>
      <c r="D1051" s="16"/>
      <c r="E1051" s="50" t="str">
        <f>IF(Bedrijven!A254&lt;&gt;"",Bedrijven!A254,"-")</f>
        <v>-</v>
      </c>
      <c r="F1051" s="48"/>
      <c r="G1051" s="48"/>
      <c r="H1051" s="48"/>
      <c r="I1051" s="48"/>
      <c r="J1051" s="49"/>
      <c r="L1051" s="17"/>
    </row>
    <row r="1052" spans="3:12" ht="12.75" hidden="1" customHeight="1">
      <c r="C1052" s="32"/>
      <c r="D1052" s="16"/>
      <c r="E1052" s="50" t="str">
        <f>IF(Bedrijven!A255&lt;&gt;"",Bedrijven!A255,"-")</f>
        <v>-</v>
      </c>
      <c r="F1052" s="48"/>
      <c r="G1052" s="48"/>
      <c r="H1052" s="48"/>
      <c r="I1052" s="48"/>
      <c r="J1052" s="49"/>
      <c r="L1052" s="17"/>
    </row>
    <row r="1053" spans="3:12" ht="12.75" hidden="1" customHeight="1">
      <c r="C1053" s="32"/>
      <c r="D1053" s="16"/>
      <c r="E1053" s="50" t="str">
        <f>IF(Bedrijven!A256&lt;&gt;"",Bedrijven!A256,"-")</f>
        <v>-</v>
      </c>
      <c r="F1053" s="48"/>
      <c r="G1053" s="48"/>
      <c r="H1053" s="48"/>
      <c r="I1053" s="48"/>
      <c r="J1053" s="49"/>
      <c r="L1053" s="17"/>
    </row>
    <row r="1054" spans="3:12" ht="12.75" hidden="1" customHeight="1">
      <c r="C1054" s="32"/>
      <c r="D1054" s="16"/>
      <c r="E1054" s="50" t="str">
        <f>IF(Bedrijven!A257&lt;&gt;"",Bedrijven!A257,"-")</f>
        <v>-</v>
      </c>
      <c r="F1054" s="48"/>
      <c r="G1054" s="48"/>
      <c r="H1054" s="48"/>
      <c r="I1054" s="48"/>
      <c r="J1054" s="49"/>
      <c r="L1054" s="17"/>
    </row>
    <row r="1055" spans="3:12" ht="12.75" hidden="1" customHeight="1">
      <c r="C1055" s="32"/>
      <c r="D1055" s="16"/>
      <c r="E1055" s="50" t="str">
        <f>IF(Bedrijven!A258&lt;&gt;"",Bedrijven!A258,"-")</f>
        <v>-</v>
      </c>
      <c r="F1055" s="48"/>
      <c r="G1055" s="48"/>
      <c r="H1055" s="48"/>
      <c r="I1055" s="48"/>
      <c r="J1055" s="49"/>
      <c r="L1055" s="17"/>
    </row>
    <row r="1056" spans="3:12" ht="12.75" hidden="1" customHeight="1">
      <c r="C1056" s="32"/>
      <c r="D1056" s="16"/>
      <c r="E1056" s="50" t="str">
        <f>IF(Bedrijven!A259&lt;&gt;"",Bedrijven!A259,"-")</f>
        <v>-</v>
      </c>
      <c r="F1056" s="48"/>
      <c r="G1056" s="48"/>
      <c r="H1056" s="48"/>
      <c r="I1056" s="48"/>
      <c r="J1056" s="49"/>
      <c r="L1056" s="17"/>
    </row>
    <row r="1057" spans="3:12" ht="12.75" hidden="1" customHeight="1">
      <c r="C1057" s="32"/>
      <c r="D1057" s="16"/>
      <c r="E1057" s="50" t="str">
        <f>IF(Bedrijven!A260&lt;&gt;"",Bedrijven!A260,"-")</f>
        <v>-</v>
      </c>
      <c r="F1057" s="48"/>
      <c r="G1057" s="48"/>
      <c r="H1057" s="48"/>
      <c r="I1057" s="48"/>
      <c r="J1057" s="49"/>
      <c r="L1057" s="17"/>
    </row>
    <row r="1058" spans="3:12" ht="12.75" hidden="1" customHeight="1">
      <c r="C1058" s="32"/>
      <c r="D1058" s="16"/>
      <c r="E1058" s="50" t="str">
        <f>IF(Bedrijven!A261&lt;&gt;"",Bedrijven!A261,"-")</f>
        <v>-</v>
      </c>
      <c r="F1058" s="48"/>
      <c r="G1058" s="48"/>
      <c r="H1058" s="48"/>
      <c r="I1058" s="48"/>
      <c r="J1058" s="49"/>
      <c r="L1058" s="17"/>
    </row>
    <row r="1059" spans="3:12" ht="12.75" hidden="1" customHeight="1">
      <c r="C1059" s="32"/>
      <c r="D1059" s="16"/>
      <c r="E1059" s="50" t="str">
        <f>IF(Bedrijven!A262&lt;&gt;"",Bedrijven!A262,"-")</f>
        <v>-</v>
      </c>
      <c r="F1059" s="48"/>
      <c r="G1059" s="48"/>
      <c r="H1059" s="48"/>
      <c r="I1059" s="48"/>
      <c r="J1059" s="49"/>
      <c r="L1059" s="17"/>
    </row>
    <row r="1060" spans="3:12" ht="12.75" hidden="1" customHeight="1">
      <c r="C1060" s="32"/>
      <c r="D1060" s="16"/>
      <c r="E1060" s="50" t="str">
        <f>IF(Bedrijven!A263&lt;&gt;"",Bedrijven!A263,"-")</f>
        <v>-</v>
      </c>
      <c r="F1060" s="48"/>
      <c r="G1060" s="48"/>
      <c r="H1060" s="48"/>
      <c r="I1060" s="48"/>
      <c r="J1060" s="49"/>
      <c r="L1060" s="17"/>
    </row>
    <row r="1061" spans="3:12" ht="12.75" hidden="1" customHeight="1">
      <c r="C1061" s="32"/>
      <c r="D1061" s="16"/>
      <c r="E1061" s="50" t="str">
        <f>IF(Bedrijven!A264&lt;&gt;"",Bedrijven!A264,"-")</f>
        <v>-</v>
      </c>
      <c r="F1061" s="48"/>
      <c r="G1061" s="48"/>
      <c r="H1061" s="48"/>
      <c r="I1061" s="48"/>
      <c r="J1061" s="49"/>
      <c r="L1061" s="17"/>
    </row>
    <row r="1062" spans="3:12" ht="12.75" hidden="1" customHeight="1">
      <c r="C1062" s="32"/>
      <c r="D1062" s="16"/>
      <c r="E1062" s="50" t="str">
        <f>IF(Bedrijven!A265&lt;&gt;"",Bedrijven!A265,"-")</f>
        <v>-</v>
      </c>
      <c r="F1062" s="48"/>
      <c r="G1062" s="48"/>
      <c r="H1062" s="48"/>
      <c r="I1062" s="48"/>
      <c r="J1062" s="49"/>
      <c r="L1062" s="17"/>
    </row>
    <row r="1063" spans="3:12" ht="12.75" hidden="1" customHeight="1">
      <c r="C1063" s="32"/>
      <c r="D1063" s="16"/>
      <c r="E1063" s="50" t="str">
        <f>IF(Bedrijven!A266&lt;&gt;"",Bedrijven!A266,"-")</f>
        <v>-</v>
      </c>
      <c r="F1063" s="48"/>
      <c r="G1063" s="48"/>
      <c r="H1063" s="48"/>
      <c r="I1063" s="48"/>
      <c r="J1063" s="49"/>
      <c r="L1063" s="17"/>
    </row>
    <row r="1064" spans="3:12" ht="12.75" hidden="1" customHeight="1">
      <c r="C1064" s="32"/>
      <c r="D1064" s="16"/>
      <c r="E1064" s="50" t="str">
        <f>IF(Bedrijven!A267&lt;&gt;"",Bedrijven!A267,"-")</f>
        <v>-</v>
      </c>
      <c r="F1064" s="48"/>
      <c r="G1064" s="48"/>
      <c r="H1064" s="48"/>
      <c r="I1064" s="48"/>
      <c r="J1064" s="49"/>
      <c r="L1064" s="17"/>
    </row>
    <row r="1065" spans="3:12" ht="12.75" hidden="1" customHeight="1">
      <c r="C1065" s="32"/>
      <c r="D1065" s="16"/>
      <c r="E1065" s="50" t="str">
        <f>IF(Bedrijven!A268&lt;&gt;"",Bedrijven!A268,"-")</f>
        <v>-</v>
      </c>
      <c r="F1065" s="48"/>
      <c r="G1065" s="48"/>
      <c r="H1065" s="48"/>
      <c r="I1065" s="48"/>
      <c r="J1065" s="49"/>
      <c r="L1065" s="17"/>
    </row>
    <row r="1066" spans="3:12" ht="12.75" hidden="1" customHeight="1">
      <c r="C1066" s="32"/>
      <c r="D1066" s="16"/>
      <c r="E1066" s="50" t="str">
        <f>IF(Bedrijven!A269&lt;&gt;"",Bedrijven!A269,"-")</f>
        <v>-</v>
      </c>
      <c r="F1066" s="48"/>
      <c r="G1066" s="48"/>
      <c r="H1066" s="48"/>
      <c r="I1066" s="48"/>
      <c r="J1066" s="49"/>
      <c r="L1066" s="17"/>
    </row>
    <row r="1067" spans="3:12" ht="12.75" hidden="1" customHeight="1">
      <c r="C1067" s="32"/>
      <c r="D1067" s="16"/>
      <c r="E1067" s="50" t="str">
        <f>IF(Bedrijven!A270&lt;&gt;"",Bedrijven!A270,"-")</f>
        <v>-</v>
      </c>
      <c r="F1067" s="48"/>
      <c r="G1067" s="48"/>
      <c r="H1067" s="48"/>
      <c r="I1067" s="48"/>
      <c r="J1067" s="49"/>
      <c r="L1067" s="17"/>
    </row>
    <row r="1068" spans="3:12" ht="12.75" hidden="1" customHeight="1">
      <c r="C1068" s="32"/>
      <c r="D1068" s="16"/>
      <c r="E1068" s="50" t="str">
        <f>IF(Bedrijven!A271&lt;&gt;"",Bedrijven!A271,"-")</f>
        <v>-</v>
      </c>
      <c r="F1068" s="48"/>
      <c r="G1068" s="48"/>
      <c r="H1068" s="48"/>
      <c r="I1068" s="48"/>
      <c r="J1068" s="49"/>
      <c r="L1068" s="17"/>
    </row>
    <row r="1069" spans="3:12" ht="12.75" hidden="1" customHeight="1">
      <c r="C1069" s="32"/>
      <c r="D1069" s="16"/>
      <c r="E1069" s="50" t="str">
        <f>IF(Bedrijven!A272&lt;&gt;"",Bedrijven!A272,"-")</f>
        <v>-</v>
      </c>
      <c r="F1069" s="48"/>
      <c r="G1069" s="48"/>
      <c r="H1069" s="48"/>
      <c r="I1069" s="48"/>
      <c r="J1069" s="49"/>
      <c r="L1069" s="17"/>
    </row>
    <row r="1070" spans="3:12" ht="12.75" hidden="1" customHeight="1">
      <c r="C1070" s="32"/>
      <c r="D1070" s="16"/>
      <c r="E1070" s="50" t="str">
        <f>IF(Bedrijven!A273&lt;&gt;"",Bedrijven!A273,"-")</f>
        <v>-</v>
      </c>
      <c r="F1070" s="48"/>
      <c r="G1070" s="48"/>
      <c r="H1070" s="48"/>
      <c r="I1070" s="48"/>
      <c r="J1070" s="49"/>
      <c r="L1070" s="17"/>
    </row>
    <row r="1071" spans="3:12" ht="12.75" hidden="1" customHeight="1">
      <c r="C1071" s="32"/>
      <c r="D1071" s="16"/>
      <c r="E1071" s="50" t="str">
        <f>IF(Bedrijven!A274&lt;&gt;"",Bedrijven!A274,"-")</f>
        <v>-</v>
      </c>
      <c r="F1071" s="48"/>
      <c r="G1071" s="48"/>
      <c r="H1071" s="48"/>
      <c r="I1071" s="48"/>
      <c r="J1071" s="49"/>
      <c r="L1071" s="17"/>
    </row>
    <row r="1072" spans="3:12" ht="12.75" hidden="1" customHeight="1">
      <c r="C1072" s="32"/>
      <c r="D1072" s="16"/>
      <c r="E1072" s="50" t="str">
        <f>IF(Bedrijven!A275&lt;&gt;"",Bedrijven!A275,"-")</f>
        <v>-</v>
      </c>
      <c r="F1072" s="48"/>
      <c r="G1072" s="48"/>
      <c r="H1072" s="48"/>
      <c r="I1072" s="48"/>
      <c r="J1072" s="49"/>
      <c r="L1072" s="17"/>
    </row>
    <row r="1073" spans="3:12" ht="12.75" hidden="1" customHeight="1">
      <c r="C1073" s="32"/>
      <c r="D1073" s="16"/>
      <c r="E1073" s="50" t="str">
        <f>IF(Bedrijven!A276&lt;&gt;"",Bedrijven!A276,"-")</f>
        <v>-</v>
      </c>
      <c r="F1073" s="48"/>
      <c r="G1073" s="48"/>
      <c r="H1073" s="48"/>
      <c r="I1073" s="48"/>
      <c r="J1073" s="49"/>
      <c r="L1073" s="17"/>
    </row>
    <row r="1074" spans="3:12" ht="12.75" hidden="1" customHeight="1">
      <c r="C1074" s="32"/>
      <c r="D1074" s="16"/>
      <c r="E1074" s="50" t="str">
        <f>IF(Bedrijven!A277&lt;&gt;"",Bedrijven!A277,"-")</f>
        <v>-</v>
      </c>
      <c r="F1074" s="48"/>
      <c r="G1074" s="48"/>
      <c r="H1074" s="48"/>
      <c r="I1074" s="48"/>
      <c r="J1074" s="49"/>
      <c r="L1074" s="17"/>
    </row>
    <row r="1075" spans="3:12" ht="12.75" hidden="1" customHeight="1">
      <c r="C1075" s="32"/>
      <c r="D1075" s="16"/>
      <c r="E1075" s="50" t="str">
        <f>IF(Bedrijven!A278&lt;&gt;"",Bedrijven!A278,"-")</f>
        <v>-</v>
      </c>
      <c r="F1075" s="48"/>
      <c r="G1075" s="48"/>
      <c r="H1075" s="48"/>
      <c r="I1075" s="48"/>
      <c r="J1075" s="49"/>
      <c r="L1075" s="17"/>
    </row>
    <row r="1076" spans="3:12" ht="12.75" hidden="1" customHeight="1">
      <c r="C1076" s="32"/>
      <c r="D1076" s="16"/>
      <c r="E1076" s="50" t="str">
        <f>IF(Bedrijven!A279&lt;&gt;"",Bedrijven!A279,"-")</f>
        <v>-</v>
      </c>
      <c r="F1076" s="48"/>
      <c r="G1076" s="48"/>
      <c r="H1076" s="48"/>
      <c r="I1076" s="48"/>
      <c r="J1076" s="49"/>
      <c r="L1076" s="17"/>
    </row>
    <row r="1077" spans="3:12" ht="12.75" hidden="1" customHeight="1">
      <c r="C1077" s="32"/>
      <c r="D1077" s="16"/>
      <c r="E1077" s="50" t="str">
        <f>IF(Bedrijven!A280&lt;&gt;"",Bedrijven!A280,"-")</f>
        <v>-</v>
      </c>
      <c r="F1077" s="48"/>
      <c r="G1077" s="48"/>
      <c r="H1077" s="48"/>
      <c r="I1077" s="48"/>
      <c r="J1077" s="49"/>
      <c r="L1077" s="17"/>
    </row>
    <row r="1078" spans="3:12" ht="12.75" hidden="1" customHeight="1">
      <c r="C1078" s="32"/>
      <c r="D1078" s="16"/>
      <c r="E1078" s="50" t="str">
        <f>IF(Bedrijven!A281&lt;&gt;"",Bedrijven!A281,"-")</f>
        <v>-</v>
      </c>
      <c r="F1078" s="48"/>
      <c r="G1078" s="48"/>
      <c r="H1078" s="48"/>
      <c r="I1078" s="48"/>
      <c r="J1078" s="49"/>
      <c r="L1078" s="17"/>
    </row>
    <row r="1079" spans="3:12" ht="12.75" hidden="1" customHeight="1">
      <c r="C1079" s="32"/>
      <c r="D1079" s="16"/>
      <c r="E1079" s="50" t="str">
        <f>IF(Bedrijven!A282&lt;&gt;"",Bedrijven!A282,"-")</f>
        <v>-</v>
      </c>
      <c r="F1079" s="48"/>
      <c r="G1079" s="48"/>
      <c r="H1079" s="48"/>
      <c r="I1079" s="48"/>
      <c r="J1079" s="49"/>
      <c r="L1079" s="17"/>
    </row>
    <row r="1080" spans="3:12" ht="12.75" hidden="1" customHeight="1">
      <c r="C1080" s="32"/>
      <c r="D1080" s="16"/>
      <c r="E1080" s="50" t="str">
        <f>IF(Bedrijven!A283&lt;&gt;"",Bedrijven!A283,"-")</f>
        <v>-</v>
      </c>
      <c r="F1080" s="48"/>
      <c r="G1080" s="48"/>
      <c r="H1080" s="48"/>
      <c r="I1080" s="48"/>
      <c r="J1080" s="49"/>
      <c r="L1080" s="17"/>
    </row>
    <row r="1081" spans="3:12" ht="12.75" hidden="1" customHeight="1">
      <c r="C1081" s="32"/>
      <c r="D1081" s="16"/>
      <c r="E1081" s="50" t="str">
        <f>IF(Bedrijven!A284&lt;&gt;"",Bedrijven!A284,"-")</f>
        <v>-</v>
      </c>
      <c r="F1081" s="48"/>
      <c r="G1081" s="48"/>
      <c r="H1081" s="48"/>
      <c r="I1081" s="48"/>
      <c r="J1081" s="49"/>
      <c r="L1081" s="17"/>
    </row>
    <row r="1082" spans="3:12" ht="12.75" hidden="1" customHeight="1">
      <c r="C1082" s="32"/>
      <c r="D1082" s="16"/>
      <c r="E1082" s="50" t="str">
        <f>IF(Bedrijven!A285&lt;&gt;"",Bedrijven!A285,"-")</f>
        <v>-</v>
      </c>
      <c r="F1082" s="48"/>
      <c r="G1082" s="48"/>
      <c r="H1082" s="48"/>
      <c r="I1082" s="48"/>
      <c r="J1082" s="49"/>
      <c r="L1082" s="17"/>
    </row>
    <row r="1083" spans="3:12" ht="12.75" hidden="1" customHeight="1">
      <c r="C1083" s="32"/>
      <c r="D1083" s="16"/>
      <c r="E1083" s="50" t="str">
        <f>IF(Bedrijven!A286&lt;&gt;"",Bedrijven!A286,"-")</f>
        <v>-</v>
      </c>
      <c r="F1083" s="48"/>
      <c r="G1083" s="48"/>
      <c r="H1083" s="48"/>
      <c r="I1083" s="48"/>
      <c r="J1083" s="49"/>
      <c r="L1083" s="17"/>
    </row>
    <row r="1084" spans="3:12" ht="12.75" hidden="1" customHeight="1">
      <c r="C1084" s="32"/>
      <c r="D1084" s="16"/>
      <c r="E1084" s="50" t="str">
        <f>IF(Bedrijven!A287&lt;&gt;"",Bedrijven!A287,"-")</f>
        <v>-</v>
      </c>
      <c r="F1084" s="48"/>
      <c r="G1084" s="48"/>
      <c r="H1084" s="48"/>
      <c r="I1084" s="48"/>
      <c r="J1084" s="49"/>
      <c r="L1084" s="17"/>
    </row>
    <row r="1085" spans="3:12" ht="12.75" hidden="1" customHeight="1">
      <c r="C1085" s="32"/>
      <c r="D1085" s="16"/>
      <c r="E1085" s="50" t="str">
        <f>IF(Bedrijven!A288&lt;&gt;"",Bedrijven!A288,"-")</f>
        <v>-</v>
      </c>
      <c r="F1085" s="48"/>
      <c r="G1085" s="48"/>
      <c r="H1085" s="48"/>
      <c r="I1085" s="48"/>
      <c r="J1085" s="49"/>
      <c r="L1085" s="17"/>
    </row>
    <row r="1086" spans="3:12" ht="12.75" hidden="1" customHeight="1">
      <c r="C1086" s="32"/>
      <c r="D1086" s="16"/>
      <c r="E1086" s="50" t="str">
        <f>IF(Bedrijven!A289&lt;&gt;"",Bedrijven!A289,"-")</f>
        <v>-</v>
      </c>
      <c r="F1086" s="48"/>
      <c r="G1086" s="48"/>
      <c r="H1086" s="48"/>
      <c r="I1086" s="48"/>
      <c r="J1086" s="49"/>
      <c r="L1086" s="17"/>
    </row>
    <row r="1087" spans="3:12" ht="12.75" hidden="1" customHeight="1">
      <c r="C1087" s="32"/>
      <c r="D1087" s="16"/>
      <c r="E1087" s="50" t="str">
        <f>IF(Bedrijven!A290&lt;&gt;"",Bedrijven!A290,"-")</f>
        <v>-</v>
      </c>
      <c r="F1087" s="48"/>
      <c r="G1087" s="48"/>
      <c r="H1087" s="48"/>
      <c r="I1087" s="48"/>
      <c r="J1087" s="49"/>
      <c r="L1087" s="17"/>
    </row>
    <row r="1088" spans="3:12" ht="12.75" hidden="1" customHeight="1">
      <c r="C1088" s="32"/>
      <c r="D1088" s="16"/>
      <c r="E1088" s="50" t="str">
        <f>IF(Bedrijven!A291&lt;&gt;"",Bedrijven!A291,"-")</f>
        <v>-</v>
      </c>
      <c r="F1088" s="48"/>
      <c r="G1088" s="48"/>
      <c r="H1088" s="48"/>
      <c r="I1088" s="48"/>
      <c r="J1088" s="49"/>
      <c r="L1088" s="17"/>
    </row>
    <row r="1089" spans="3:12" ht="12.75" hidden="1" customHeight="1">
      <c r="C1089" s="32"/>
      <c r="D1089" s="16"/>
      <c r="E1089" s="50" t="str">
        <f>IF(Bedrijven!A292&lt;&gt;"",Bedrijven!A292,"-")</f>
        <v>-</v>
      </c>
      <c r="F1089" s="48"/>
      <c r="G1089" s="48"/>
      <c r="H1089" s="48"/>
      <c r="I1089" s="48"/>
      <c r="J1089" s="49"/>
      <c r="L1089" s="17"/>
    </row>
    <row r="1090" spans="3:12" ht="12.75" hidden="1" customHeight="1">
      <c r="C1090" s="32"/>
      <c r="D1090" s="16"/>
      <c r="E1090" s="50" t="str">
        <f>IF(Bedrijven!A293&lt;&gt;"",Bedrijven!A293,"-")</f>
        <v>-</v>
      </c>
      <c r="F1090" s="48"/>
      <c r="G1090" s="48"/>
      <c r="H1090" s="48"/>
      <c r="I1090" s="48"/>
      <c r="J1090" s="49"/>
      <c r="L1090" s="17"/>
    </row>
    <row r="1091" spans="3:12" ht="12.75" hidden="1" customHeight="1">
      <c r="C1091" s="32"/>
      <c r="D1091" s="16"/>
      <c r="E1091" s="50" t="str">
        <f>IF(Bedrijven!A294&lt;&gt;"",Bedrijven!A294,"-")</f>
        <v>-</v>
      </c>
      <c r="F1091" s="48"/>
      <c r="G1091" s="48"/>
      <c r="H1091" s="48"/>
      <c r="I1091" s="48"/>
      <c r="J1091" s="49"/>
      <c r="L1091" s="17"/>
    </row>
    <row r="1092" spans="3:12" ht="12.75" hidden="1" customHeight="1">
      <c r="C1092" s="32"/>
      <c r="D1092" s="16"/>
      <c r="E1092" s="50" t="str">
        <f>IF(Bedrijven!A295&lt;&gt;"",Bedrijven!A295,"-")</f>
        <v>-</v>
      </c>
      <c r="F1092" s="48"/>
      <c r="G1092" s="48"/>
      <c r="H1092" s="48"/>
      <c r="I1092" s="48"/>
      <c r="J1092" s="49"/>
      <c r="L1092" s="17"/>
    </row>
    <row r="1093" spans="3:12" ht="12.75" hidden="1" customHeight="1">
      <c r="C1093" s="32"/>
      <c r="D1093" s="16"/>
      <c r="E1093" s="50" t="str">
        <f>IF(Bedrijven!A296&lt;&gt;"",Bedrijven!A296,"-")</f>
        <v>-</v>
      </c>
      <c r="F1093" s="48"/>
      <c r="G1093" s="48"/>
      <c r="H1093" s="48"/>
      <c r="I1093" s="48"/>
      <c r="J1093" s="49"/>
      <c r="L1093" s="17"/>
    </row>
    <row r="1094" spans="3:12" ht="12.75" hidden="1" customHeight="1">
      <c r="C1094" s="32"/>
      <c r="D1094" s="16"/>
      <c r="E1094" s="50" t="str">
        <f>IF(Bedrijven!A297&lt;&gt;"",Bedrijven!A297,"-")</f>
        <v>-</v>
      </c>
      <c r="F1094" s="48"/>
      <c r="G1094" s="48"/>
      <c r="H1094" s="48"/>
      <c r="I1094" s="48"/>
      <c r="J1094" s="49"/>
      <c r="L1094" s="17"/>
    </row>
    <row r="1095" spans="3:12" ht="12.75" hidden="1" customHeight="1">
      <c r="C1095" s="32"/>
      <c r="D1095" s="16"/>
      <c r="E1095" s="50" t="str">
        <f>IF(Bedrijven!A298&lt;&gt;"",Bedrijven!A298,"-")</f>
        <v>-</v>
      </c>
      <c r="F1095" s="48"/>
      <c r="G1095" s="48"/>
      <c r="H1095" s="48"/>
      <c r="I1095" s="48"/>
      <c r="J1095" s="49"/>
      <c r="L1095" s="17"/>
    </row>
    <row r="1096" spans="3:12" ht="12.75" hidden="1" customHeight="1">
      <c r="C1096" s="32"/>
      <c r="D1096" s="16"/>
      <c r="E1096" s="50" t="str">
        <f>IF(Bedrijven!A299&lt;&gt;"",Bedrijven!A299,"-")</f>
        <v>-</v>
      </c>
      <c r="F1096" s="48"/>
      <c r="G1096" s="48"/>
      <c r="H1096" s="48"/>
      <c r="I1096" s="48"/>
      <c r="J1096" s="49"/>
      <c r="L1096" s="17"/>
    </row>
    <row r="1097" spans="3:12" ht="12.75" hidden="1" customHeight="1">
      <c r="C1097" s="32"/>
      <c r="D1097" s="16"/>
      <c r="E1097" s="50" t="str">
        <f>IF(Bedrijven!A300&lt;&gt;"",Bedrijven!A300,"-")</f>
        <v>-</v>
      </c>
      <c r="F1097" s="48"/>
      <c r="G1097" s="48"/>
      <c r="H1097" s="48"/>
      <c r="I1097" s="48"/>
      <c r="J1097" s="49"/>
      <c r="L1097" s="17"/>
    </row>
    <row r="1098" spans="3:12" ht="12.75" hidden="1" customHeight="1">
      <c r="C1098" s="32"/>
      <c r="D1098" s="16"/>
      <c r="E1098" s="50" t="str">
        <f>IF(Bedrijven!A301&lt;&gt;"",Bedrijven!A301,"-")</f>
        <v>-</v>
      </c>
      <c r="F1098" s="48"/>
      <c r="G1098" s="48"/>
      <c r="H1098" s="48"/>
      <c r="I1098" s="48"/>
      <c r="J1098" s="49"/>
      <c r="L1098" s="17"/>
    </row>
    <row r="1099" spans="3:12" ht="12.75" hidden="1" customHeight="1">
      <c r="C1099" s="32"/>
      <c r="D1099" s="16"/>
      <c r="E1099" s="50" t="str">
        <f>IF(Bedrijven!A302&lt;&gt;"",Bedrijven!A302,"-")</f>
        <v>-</v>
      </c>
      <c r="F1099" s="48"/>
      <c r="G1099" s="48"/>
      <c r="H1099" s="48"/>
      <c r="I1099" s="48"/>
      <c r="J1099" s="49"/>
      <c r="L1099" s="17"/>
    </row>
    <row r="1100" spans="3:12" ht="12.75" hidden="1" customHeight="1">
      <c r="C1100" s="32"/>
      <c r="D1100" s="16"/>
      <c r="E1100" s="50" t="str">
        <f>IF(Bedrijven!A303&lt;&gt;"",Bedrijven!A303,"-")</f>
        <v>-</v>
      </c>
      <c r="F1100" s="48"/>
      <c r="G1100" s="48"/>
      <c r="H1100" s="48"/>
      <c r="I1100" s="48"/>
      <c r="J1100" s="49"/>
      <c r="L1100" s="17"/>
    </row>
    <row r="1101" spans="3:12" ht="12.75" hidden="1" customHeight="1">
      <c r="C1101" s="32"/>
      <c r="D1101" s="16"/>
      <c r="E1101" s="50" t="str">
        <f>IF(Bedrijven!A304&lt;&gt;"",Bedrijven!A304,"-")</f>
        <v>-</v>
      </c>
      <c r="F1101" s="48"/>
      <c r="G1101" s="48"/>
      <c r="H1101" s="48"/>
      <c r="I1101" s="48"/>
      <c r="J1101" s="49"/>
      <c r="L1101" s="17"/>
    </row>
    <row r="1102" spans="3:12" ht="12.75" hidden="1" customHeight="1">
      <c r="C1102" s="32"/>
      <c r="D1102" s="16"/>
      <c r="E1102" s="50" t="str">
        <f>IF(Bedrijven!A305&lt;&gt;"",Bedrijven!A305,"-")</f>
        <v>-</v>
      </c>
      <c r="F1102" s="48"/>
      <c r="G1102" s="48"/>
      <c r="H1102" s="48"/>
      <c r="I1102" s="48"/>
      <c r="J1102" s="49"/>
      <c r="L1102" s="17"/>
    </row>
    <row r="1103" spans="3:12" ht="12.75" hidden="1" customHeight="1">
      <c r="C1103" s="32"/>
      <c r="D1103" s="16"/>
      <c r="E1103" s="50" t="str">
        <f>IF(Bedrijven!A306&lt;&gt;"",Bedrijven!A306,"-")</f>
        <v>-</v>
      </c>
      <c r="F1103" s="48"/>
      <c r="G1103" s="48"/>
      <c r="H1103" s="48"/>
      <c r="I1103" s="48"/>
      <c r="J1103" s="49"/>
      <c r="L1103" s="17"/>
    </row>
    <row r="1104" spans="3:12" ht="12.75" hidden="1" customHeight="1">
      <c r="C1104" s="32"/>
      <c r="D1104" s="16"/>
      <c r="E1104" s="50" t="str">
        <f>IF(Bedrijven!A307&lt;&gt;"",Bedrijven!A307,"-")</f>
        <v>-</v>
      </c>
      <c r="F1104" s="48"/>
      <c r="G1104" s="48"/>
      <c r="H1104" s="48"/>
      <c r="I1104" s="48"/>
      <c r="J1104" s="49"/>
      <c r="L1104" s="17"/>
    </row>
    <row r="1105" spans="3:12" ht="12.75" hidden="1" customHeight="1">
      <c r="C1105" s="32"/>
      <c r="D1105" s="16"/>
      <c r="E1105" s="50" t="str">
        <f>IF(Bedrijven!A308&lt;&gt;"",Bedrijven!A308,"-")</f>
        <v>-</v>
      </c>
      <c r="F1105" s="48"/>
      <c r="G1105" s="48"/>
      <c r="H1105" s="48"/>
      <c r="I1105" s="48"/>
      <c r="J1105" s="49"/>
      <c r="L1105" s="17"/>
    </row>
    <row r="1106" spans="3:12" ht="12.75" hidden="1" customHeight="1">
      <c r="C1106" s="32"/>
      <c r="D1106" s="16"/>
      <c r="E1106" s="50" t="str">
        <f>IF(Bedrijven!A309&lt;&gt;"",Bedrijven!A309,"-")</f>
        <v>-</v>
      </c>
      <c r="F1106" s="48"/>
      <c r="G1106" s="48"/>
      <c r="H1106" s="48"/>
      <c r="I1106" s="48"/>
      <c r="J1106" s="49"/>
      <c r="L1106" s="17"/>
    </row>
    <row r="1107" spans="3:12" ht="12.75" hidden="1" customHeight="1">
      <c r="C1107" s="32"/>
      <c r="D1107" s="16"/>
      <c r="E1107" s="50" t="str">
        <f>IF(Bedrijven!A310&lt;&gt;"",Bedrijven!A310,"-")</f>
        <v>-</v>
      </c>
      <c r="F1107" s="48"/>
      <c r="G1107" s="48"/>
      <c r="H1107" s="48"/>
      <c r="I1107" s="48"/>
      <c r="J1107" s="49"/>
      <c r="L1107" s="17"/>
    </row>
    <row r="1108" spans="3:12" ht="12.75" hidden="1" customHeight="1">
      <c r="C1108" s="32"/>
      <c r="D1108" s="16"/>
      <c r="E1108" s="50" t="str">
        <f>IF(Bedrijven!A311&lt;&gt;"",Bedrijven!A311,"-")</f>
        <v>-</v>
      </c>
      <c r="F1108" s="48"/>
      <c r="G1108" s="48"/>
      <c r="H1108" s="48"/>
      <c r="I1108" s="48"/>
      <c r="J1108" s="49"/>
      <c r="L1108" s="17"/>
    </row>
    <row r="1109" spans="3:12" ht="12.75" hidden="1" customHeight="1">
      <c r="C1109" s="32"/>
      <c r="D1109" s="16"/>
      <c r="E1109" s="50" t="str">
        <f>IF(Bedrijven!A312&lt;&gt;"",Bedrijven!A312,"-")</f>
        <v>-</v>
      </c>
      <c r="F1109" s="48"/>
      <c r="G1109" s="48"/>
      <c r="H1109" s="48"/>
      <c r="I1109" s="48"/>
      <c r="J1109" s="49"/>
      <c r="L1109" s="17"/>
    </row>
    <row r="1110" spans="3:12" ht="12.75" hidden="1" customHeight="1">
      <c r="C1110" s="32"/>
      <c r="D1110" s="16"/>
      <c r="E1110" s="50" t="str">
        <f>IF(Bedrijven!A313&lt;&gt;"",Bedrijven!A313,"-")</f>
        <v>-</v>
      </c>
      <c r="F1110" s="48"/>
      <c r="G1110" s="48"/>
      <c r="H1110" s="48"/>
      <c r="I1110" s="48"/>
      <c r="J1110" s="49"/>
      <c r="L1110" s="17"/>
    </row>
    <row r="1111" spans="3:12" ht="12.75" hidden="1" customHeight="1">
      <c r="C1111" s="32"/>
      <c r="D1111" s="16"/>
      <c r="E1111" s="50" t="str">
        <f>IF(Bedrijven!A314&lt;&gt;"",Bedrijven!A314,"-")</f>
        <v>-</v>
      </c>
      <c r="F1111" s="48"/>
      <c r="G1111" s="48"/>
      <c r="H1111" s="48"/>
      <c r="I1111" s="48"/>
      <c r="J1111" s="49"/>
      <c r="L1111" s="17"/>
    </row>
    <row r="1112" spans="3:12" ht="12.75" hidden="1" customHeight="1">
      <c r="C1112" s="32"/>
      <c r="D1112" s="16"/>
      <c r="E1112" s="50" t="str">
        <f>IF(Bedrijven!A315&lt;&gt;"",Bedrijven!A315,"-")</f>
        <v>-</v>
      </c>
      <c r="F1112" s="48"/>
      <c r="G1112" s="48"/>
      <c r="H1112" s="48"/>
      <c r="I1112" s="48"/>
      <c r="J1112" s="49"/>
      <c r="L1112" s="17"/>
    </row>
    <row r="1113" spans="3:12" ht="12.75" hidden="1" customHeight="1">
      <c r="C1113" s="32"/>
      <c r="D1113" s="16"/>
      <c r="E1113" s="50" t="str">
        <f>IF(Bedrijven!A316&lt;&gt;"",Bedrijven!A316,"-")</f>
        <v>-</v>
      </c>
      <c r="F1113" s="48"/>
      <c r="G1113" s="48"/>
      <c r="H1113" s="48"/>
      <c r="I1113" s="48"/>
      <c r="J1113" s="49"/>
      <c r="L1113" s="17"/>
    </row>
    <row r="1114" spans="3:12" ht="12.75" hidden="1" customHeight="1">
      <c r="C1114" s="32"/>
      <c r="D1114" s="16"/>
      <c r="E1114" s="50" t="str">
        <f>IF(Bedrijven!A317&lt;&gt;"",Bedrijven!A317,"-")</f>
        <v>-</v>
      </c>
      <c r="F1114" s="48"/>
      <c r="G1114" s="48"/>
      <c r="H1114" s="48"/>
      <c r="I1114" s="48"/>
      <c r="J1114" s="49"/>
      <c r="L1114" s="17"/>
    </row>
    <row r="1115" spans="3:12" ht="12.75" hidden="1" customHeight="1">
      <c r="C1115" s="32"/>
      <c r="D1115" s="16"/>
      <c r="E1115" s="50" t="str">
        <f>IF(Bedrijven!A318&lt;&gt;"",Bedrijven!A318,"-")</f>
        <v>-</v>
      </c>
      <c r="F1115" s="48"/>
      <c r="G1115" s="48"/>
      <c r="H1115" s="48"/>
      <c r="I1115" s="48"/>
      <c r="J1115" s="49"/>
      <c r="L1115" s="17"/>
    </row>
    <row r="1116" spans="3:12" ht="12.75" hidden="1" customHeight="1">
      <c r="C1116" s="32"/>
      <c r="D1116" s="16"/>
      <c r="E1116" s="50" t="str">
        <f>IF(Bedrijven!A319&lt;&gt;"",Bedrijven!A319,"-")</f>
        <v>-</v>
      </c>
      <c r="F1116" s="48"/>
      <c r="G1116" s="48"/>
      <c r="H1116" s="48"/>
      <c r="I1116" s="48"/>
      <c r="J1116" s="49"/>
      <c r="L1116" s="17"/>
    </row>
    <row r="1117" spans="3:12" ht="12.75" hidden="1" customHeight="1">
      <c r="C1117" s="32"/>
      <c r="D1117" s="16"/>
      <c r="E1117" s="50" t="str">
        <f>IF(Bedrijven!A320&lt;&gt;"",Bedrijven!A320,"-")</f>
        <v>-</v>
      </c>
      <c r="F1117" s="48"/>
      <c r="G1117" s="48"/>
      <c r="H1117" s="48"/>
      <c r="I1117" s="48"/>
      <c r="J1117" s="49"/>
      <c r="L1117" s="17"/>
    </row>
    <row r="1118" spans="3:12" ht="12.75" hidden="1" customHeight="1">
      <c r="C1118" s="32"/>
      <c r="D1118" s="16"/>
      <c r="E1118" s="50" t="str">
        <f>IF(Bedrijven!A321&lt;&gt;"",Bedrijven!A321,"-")</f>
        <v>-</v>
      </c>
      <c r="F1118" s="48"/>
      <c r="G1118" s="48"/>
      <c r="H1118" s="48"/>
      <c r="I1118" s="48"/>
      <c r="J1118" s="49"/>
      <c r="L1118" s="17"/>
    </row>
    <row r="1119" spans="3:12" ht="12.75" hidden="1" customHeight="1">
      <c r="C1119" s="32"/>
      <c r="D1119" s="16"/>
      <c r="E1119" s="50" t="str">
        <f>IF(Bedrijven!A322&lt;&gt;"",Bedrijven!A322,"-")</f>
        <v>-</v>
      </c>
      <c r="F1119" s="48"/>
      <c r="G1119" s="48"/>
      <c r="H1119" s="48"/>
      <c r="I1119" s="48"/>
      <c r="J1119" s="49"/>
      <c r="L1119" s="17"/>
    </row>
    <row r="1120" spans="3:12" ht="12.75" hidden="1" customHeight="1">
      <c r="C1120" s="32"/>
      <c r="D1120" s="16"/>
      <c r="E1120" s="50" t="str">
        <f>IF(Bedrijven!A323&lt;&gt;"",Bedrijven!A323,"-")</f>
        <v>-</v>
      </c>
      <c r="F1120" s="48"/>
      <c r="G1120" s="48"/>
      <c r="H1120" s="48"/>
      <c r="I1120" s="48"/>
      <c r="J1120" s="49"/>
      <c r="L1120" s="17"/>
    </row>
    <row r="1121" spans="1:12" ht="12.75" hidden="1" customHeight="1">
      <c r="C1121" s="32"/>
      <c r="D1121" s="16"/>
      <c r="E1121" s="50" t="str">
        <f>IF(Bedrijven!A324&lt;&gt;"",Bedrijven!A324,"-")</f>
        <v>-</v>
      </c>
      <c r="F1121" s="48"/>
      <c r="G1121" s="48"/>
      <c r="H1121" s="48"/>
      <c r="I1121" s="48"/>
      <c r="J1121" s="49"/>
      <c r="L1121" s="17"/>
    </row>
    <row r="1122" spans="1:12" ht="12.75" hidden="1" customHeight="1">
      <c r="C1122" s="32"/>
      <c r="D1122" s="16"/>
      <c r="E1122" s="50" t="str">
        <f>IF(Bedrijven!A325&lt;&gt;"",Bedrijven!A325,"-")</f>
        <v>-</v>
      </c>
      <c r="F1122" s="48"/>
      <c r="G1122" s="48"/>
      <c r="H1122" s="48"/>
      <c r="I1122" s="48"/>
      <c r="J1122" s="49"/>
      <c r="L1122" s="17"/>
    </row>
    <row r="1123" spans="1:12" ht="12.75" hidden="1" customHeight="1">
      <c r="C1123" s="32"/>
      <c r="D1123" s="16"/>
      <c r="E1123" s="50" t="str">
        <f>IF(Bedrijven!A326&lt;&gt;"",Bedrijven!A326,"-")</f>
        <v>-</v>
      </c>
      <c r="F1123" s="48"/>
      <c r="G1123" s="48"/>
      <c r="H1123" s="48"/>
      <c r="I1123" s="48"/>
      <c r="J1123" s="49"/>
      <c r="L1123" s="17"/>
    </row>
    <row r="1124" spans="1:12" ht="12.75" hidden="1" customHeight="1">
      <c r="C1124" s="32"/>
      <c r="D1124" s="16"/>
      <c r="E1124" s="50" t="str">
        <f>IF(Bedrijven!A327&lt;&gt;"",Bedrijven!A327,"-")</f>
        <v>-</v>
      </c>
      <c r="F1124" s="48"/>
      <c r="G1124" s="48"/>
      <c r="H1124" s="48"/>
      <c r="I1124" s="48"/>
      <c r="J1124" s="49"/>
      <c r="L1124" s="17"/>
    </row>
    <row r="1125" spans="1:12" ht="12.75" hidden="1" customHeight="1">
      <c r="C1125" s="31"/>
      <c r="D1125" s="15"/>
      <c r="E1125" s="50" t="str">
        <f>IF(Bedrijven!A328&lt;&gt;"",Bedrijven!A328,"-")</f>
        <v>-</v>
      </c>
      <c r="F1125" s="48"/>
      <c r="G1125" s="48"/>
      <c r="H1125" s="48"/>
      <c r="I1125" s="48"/>
      <c r="J1125" s="49"/>
      <c r="L1125" s="17"/>
    </row>
    <row r="1126" spans="1:12">
      <c r="C1126" s="33"/>
      <c r="D1126" s="36" t="s">
        <v>453</v>
      </c>
      <c r="E1126" s="262"/>
      <c r="F1126" s="265"/>
      <c r="G1126" s="265"/>
      <c r="H1126" s="265"/>
      <c r="I1126" s="265"/>
      <c r="J1126" s="266"/>
    </row>
    <row r="1127" spans="1:12" s="17" customFormat="1">
      <c r="A1127" s="40"/>
      <c r="B1127" s="52"/>
      <c r="C1127" s="33"/>
      <c r="D1127" s="36" t="s">
        <v>465</v>
      </c>
      <c r="E1127" s="321" t="str">
        <f>IF(E1126&lt;&gt;"",INDEX(TB_bedrijven[],MATCH(E1126,TB_bedrijven[Instelling],0),2),"")</f>
        <v/>
      </c>
      <c r="F1127" s="322"/>
      <c r="G1127" s="322"/>
      <c r="H1127" s="322"/>
      <c r="I1127" s="322"/>
      <c r="J1127" s="323"/>
      <c r="K1127" s="40"/>
    </row>
    <row r="1128" spans="1:12">
      <c r="C1128" s="33"/>
      <c r="D1128" s="36" t="s">
        <v>460</v>
      </c>
      <c r="E1128" s="262"/>
      <c r="F1128" s="263"/>
      <c r="G1128" s="263"/>
      <c r="H1128" s="263"/>
      <c r="I1128" s="263"/>
      <c r="J1128" s="264"/>
      <c r="L1128" s="17"/>
    </row>
    <row r="1129" spans="1:12">
      <c r="C1129" s="33"/>
      <c r="D1129" s="36" t="s">
        <v>454</v>
      </c>
      <c r="E1129" s="262"/>
      <c r="F1129" s="263"/>
      <c r="G1129" s="263"/>
      <c r="H1129" s="263"/>
      <c r="I1129" s="263"/>
      <c r="J1129" s="264"/>
      <c r="L1129" s="17"/>
    </row>
    <row r="1130" spans="1:12">
      <c r="C1130" s="33"/>
      <c r="D1130" s="36" t="s">
        <v>1952</v>
      </c>
      <c r="E1130" s="262"/>
      <c r="F1130" s="263"/>
      <c r="G1130" s="263"/>
      <c r="H1130" s="263"/>
      <c r="I1130" s="263"/>
      <c r="J1130" s="264"/>
      <c r="L1130" s="17"/>
    </row>
    <row r="1131" spans="1:12">
      <c r="C1131" s="33"/>
      <c r="D1131" s="36" t="s">
        <v>452</v>
      </c>
      <c r="E1131" s="293"/>
      <c r="F1131" s="294"/>
      <c r="G1131" s="294"/>
      <c r="H1131" s="294"/>
      <c r="I1131" s="294"/>
      <c r="J1131" s="295"/>
      <c r="L1131" s="17"/>
    </row>
    <row r="1132" spans="1:12" ht="13.5" thickBot="1">
      <c r="C1132" s="33"/>
      <c r="D1132" s="36" t="s">
        <v>461</v>
      </c>
      <c r="E1132" s="290"/>
      <c r="F1132" s="291"/>
      <c r="G1132" s="291"/>
      <c r="H1132" s="291"/>
      <c r="I1132" s="291"/>
      <c r="J1132" s="292"/>
      <c r="L1132" s="17"/>
    </row>
    <row r="1133" spans="1:12">
      <c r="C1133" s="43"/>
      <c r="D1133" s="171" t="s">
        <v>2007</v>
      </c>
      <c r="E1133" s="287"/>
      <c r="F1133" s="288"/>
      <c r="G1133" s="288"/>
      <c r="H1133" s="288"/>
      <c r="I1133" s="288"/>
      <c r="J1133" s="289"/>
      <c r="L1133" s="17"/>
    </row>
    <row r="1134" spans="1:12">
      <c r="C1134" s="33"/>
      <c r="D1134" s="36" t="s">
        <v>453</v>
      </c>
      <c r="E1134" s="270"/>
      <c r="F1134" s="271"/>
      <c r="G1134" s="271"/>
      <c r="H1134" s="271"/>
      <c r="I1134" s="271"/>
      <c r="J1134" s="272"/>
    </row>
    <row r="1135" spans="1:12">
      <c r="C1135" s="33"/>
      <c r="D1135" s="36" t="s">
        <v>455</v>
      </c>
      <c r="E1135" s="270"/>
      <c r="F1135" s="282"/>
      <c r="G1135" s="282"/>
      <c r="H1135" s="282"/>
      <c r="I1135" s="282"/>
      <c r="J1135" s="283"/>
    </row>
    <row r="1136" spans="1:12" ht="13.5" thickBot="1">
      <c r="C1136" s="33"/>
      <c r="D1136" s="36" t="s">
        <v>294</v>
      </c>
      <c r="E1136" s="298"/>
      <c r="F1136" s="299"/>
      <c r="G1136" s="299"/>
      <c r="H1136" s="299"/>
      <c r="I1136" s="299"/>
      <c r="J1136" s="300"/>
    </row>
    <row r="1137" spans="3:12">
      <c r="C1137" s="43"/>
      <c r="D1137" s="171" t="s">
        <v>1974</v>
      </c>
      <c r="E1137" s="287"/>
      <c r="F1137" s="288"/>
      <c r="G1137" s="288"/>
      <c r="H1137" s="288"/>
      <c r="I1137" s="288"/>
      <c r="J1137" s="289"/>
      <c r="L1137" s="17"/>
    </row>
    <row r="1138" spans="3:12">
      <c r="C1138" s="33"/>
      <c r="D1138" s="36" t="s">
        <v>2004</v>
      </c>
      <c r="E1138" s="270"/>
      <c r="F1138" s="271"/>
      <c r="G1138" s="271"/>
      <c r="H1138" s="271"/>
      <c r="I1138" s="271"/>
      <c r="J1138" s="272"/>
    </row>
    <row r="1139" spans="3:12">
      <c r="C1139" s="33"/>
      <c r="D1139" s="36" t="s">
        <v>2005</v>
      </c>
      <c r="E1139" s="270"/>
      <c r="F1139" s="282"/>
      <c r="G1139" s="282"/>
      <c r="H1139" s="282"/>
      <c r="I1139" s="282"/>
      <c r="J1139" s="283"/>
    </row>
    <row r="1140" spans="3:12">
      <c r="C1140" s="33"/>
      <c r="D1140" s="36" t="s">
        <v>2006</v>
      </c>
      <c r="E1140" s="270"/>
      <c r="F1140" s="282"/>
      <c r="G1140" s="282"/>
      <c r="H1140" s="282"/>
      <c r="I1140" s="282"/>
      <c r="J1140" s="283"/>
    </row>
    <row r="1141" spans="3:12">
      <c r="C1141" s="33"/>
      <c r="D1141" s="36" t="s">
        <v>1975</v>
      </c>
      <c r="E1141" s="270"/>
      <c r="F1141" s="282"/>
      <c r="G1141" s="282"/>
      <c r="H1141" s="282"/>
      <c r="I1141" s="282"/>
      <c r="J1141" s="283"/>
    </row>
    <row r="1142" spans="3:12" ht="25.5">
      <c r="C1142" s="33"/>
      <c r="D1142" s="231" t="s">
        <v>2243</v>
      </c>
      <c r="E1142" s="276"/>
      <c r="F1142" s="277"/>
      <c r="G1142" s="277"/>
      <c r="H1142" s="277"/>
      <c r="I1142" s="277"/>
      <c r="J1142" s="278"/>
    </row>
    <row r="1143" spans="3:12">
      <c r="C1143" s="33"/>
      <c r="D1143" s="36" t="s">
        <v>1957</v>
      </c>
      <c r="E1143" s="270"/>
      <c r="F1143" s="282"/>
      <c r="G1143" s="282"/>
      <c r="H1143" s="282"/>
      <c r="I1143" s="282"/>
      <c r="J1143" s="283"/>
    </row>
    <row r="1144" spans="3:12">
      <c r="C1144" s="33"/>
      <c r="D1144" s="36" t="s">
        <v>2002</v>
      </c>
      <c r="E1144" s="270"/>
      <c r="F1144" s="282"/>
      <c r="G1144" s="282"/>
      <c r="H1144" s="282"/>
      <c r="I1144" s="282"/>
      <c r="J1144" s="283"/>
    </row>
    <row r="1145" spans="3:12">
      <c r="C1145" s="33"/>
      <c r="D1145" s="36" t="s">
        <v>2519</v>
      </c>
      <c r="E1145" s="279"/>
      <c r="F1145" s="280"/>
      <c r="G1145" s="280"/>
      <c r="H1145" s="280"/>
      <c r="I1145" s="280"/>
      <c r="J1145" s="281"/>
    </row>
    <row r="1146" spans="3:12">
      <c r="C1146" s="33"/>
      <c r="D1146" s="36" t="s">
        <v>2520</v>
      </c>
      <c r="E1146" s="270"/>
      <c r="F1146" s="282"/>
      <c r="G1146" s="282"/>
      <c r="H1146" s="282"/>
      <c r="I1146" s="282"/>
      <c r="J1146" s="283"/>
    </row>
    <row r="1147" spans="3:12" ht="25.5">
      <c r="C1147" s="33"/>
      <c r="D1147" s="231" t="s">
        <v>2244</v>
      </c>
      <c r="E1147" s="276"/>
      <c r="F1147" s="277"/>
      <c r="G1147" s="277"/>
      <c r="H1147" s="277"/>
      <c r="I1147" s="277"/>
      <c r="J1147" s="278"/>
    </row>
    <row r="1148" spans="3:12">
      <c r="C1148" s="33"/>
      <c r="D1148" s="36" t="s">
        <v>1957</v>
      </c>
      <c r="E1148" s="270"/>
      <c r="F1148" s="282"/>
      <c r="G1148" s="282"/>
      <c r="H1148" s="282"/>
      <c r="I1148" s="282"/>
      <c r="J1148" s="283"/>
    </row>
    <row r="1149" spans="3:12">
      <c r="C1149" s="33"/>
      <c r="D1149" s="36" t="s">
        <v>2002</v>
      </c>
      <c r="E1149" s="270"/>
      <c r="F1149" s="282"/>
      <c r="G1149" s="282"/>
      <c r="H1149" s="282"/>
      <c r="I1149" s="282"/>
      <c r="J1149" s="283"/>
    </row>
    <row r="1150" spans="3:12">
      <c r="C1150" s="33"/>
      <c r="D1150" s="36" t="s">
        <v>2519</v>
      </c>
      <c r="E1150" s="270"/>
      <c r="F1150" s="282"/>
      <c r="G1150" s="282"/>
      <c r="H1150" s="282"/>
      <c r="I1150" s="282"/>
      <c r="J1150" s="283"/>
    </row>
    <row r="1151" spans="3:12">
      <c r="C1151" s="33"/>
      <c r="D1151" s="36" t="s">
        <v>2520</v>
      </c>
      <c r="E1151" s="270"/>
      <c r="F1151" s="282"/>
      <c r="G1151" s="282"/>
      <c r="H1151" s="282"/>
      <c r="I1151" s="282"/>
      <c r="J1151" s="283"/>
    </row>
    <row r="1152" spans="3:12" ht="25.5">
      <c r="C1152" s="33"/>
      <c r="D1152" s="231" t="s">
        <v>2245</v>
      </c>
      <c r="E1152" s="276"/>
      <c r="F1152" s="277"/>
      <c r="G1152" s="277"/>
      <c r="H1152" s="277"/>
      <c r="I1152" s="277"/>
      <c r="J1152" s="278"/>
    </row>
    <row r="1153" spans="1:12">
      <c r="C1153" s="33"/>
      <c r="D1153" s="36" t="s">
        <v>1957</v>
      </c>
      <c r="E1153" s="270"/>
      <c r="F1153" s="282"/>
      <c r="G1153" s="282"/>
      <c r="H1153" s="282"/>
      <c r="I1153" s="282"/>
      <c r="J1153" s="283"/>
    </row>
    <row r="1154" spans="1:12">
      <c r="C1154" s="33"/>
      <c r="D1154" s="36" t="s">
        <v>2002</v>
      </c>
      <c r="E1154" s="270"/>
      <c r="F1154" s="282"/>
      <c r="G1154" s="282"/>
      <c r="H1154" s="282"/>
      <c r="I1154" s="282"/>
      <c r="J1154" s="283"/>
    </row>
    <row r="1155" spans="1:12">
      <c r="C1155" s="33"/>
      <c r="D1155" s="36" t="s">
        <v>2519</v>
      </c>
      <c r="E1155" s="279"/>
      <c r="F1155" s="280"/>
      <c r="G1155" s="280"/>
      <c r="H1155" s="280"/>
      <c r="I1155" s="280"/>
      <c r="J1155" s="281"/>
    </row>
    <row r="1156" spans="1:12" ht="13.5" thickBot="1">
      <c r="C1156" s="33"/>
      <c r="D1156" s="36" t="s">
        <v>2520</v>
      </c>
      <c r="E1156" s="270"/>
      <c r="F1156" s="282"/>
      <c r="G1156" s="282"/>
      <c r="H1156" s="282"/>
      <c r="I1156" s="282"/>
      <c r="J1156" s="283"/>
    </row>
    <row r="1157" spans="1:12" hidden="1">
      <c r="C1157" s="33"/>
      <c r="D1157" s="61"/>
      <c r="E1157" s="71"/>
      <c r="F1157" s="72"/>
      <c r="G1157" s="72"/>
      <c r="H1157" s="72"/>
      <c r="I1157" s="72"/>
      <c r="J1157" s="73"/>
    </row>
    <row r="1158" spans="1:12" hidden="1">
      <c r="C1158" s="33"/>
      <c r="D1158" s="61"/>
      <c r="E1158" s="74" t="s">
        <v>430</v>
      </c>
      <c r="F1158" s="72"/>
      <c r="G1158" s="72"/>
      <c r="H1158" s="72"/>
      <c r="I1158" s="72"/>
      <c r="J1158" s="73"/>
    </row>
    <row r="1159" spans="1:12" hidden="1">
      <c r="C1159" s="33"/>
      <c r="D1159" s="61"/>
      <c r="E1159" s="74" t="s">
        <v>431</v>
      </c>
      <c r="F1159" s="72"/>
      <c r="G1159" s="72"/>
      <c r="H1159" s="72"/>
      <c r="I1159" s="72"/>
      <c r="J1159" s="73"/>
    </row>
    <row r="1160" spans="1:12" ht="13.5" hidden="1" thickBot="1">
      <c r="C1160" s="33"/>
      <c r="D1160" s="17"/>
      <c r="E1160" s="166" t="s">
        <v>432</v>
      </c>
      <c r="F1160" s="167"/>
      <c r="G1160" s="167"/>
      <c r="H1160" s="167"/>
      <c r="I1160" s="167"/>
      <c r="J1160" s="168"/>
    </row>
    <row r="1161" spans="1:12" s="17" customFormat="1">
      <c r="A1161" s="40"/>
      <c r="B1161" s="52"/>
      <c r="C1161" s="43"/>
      <c r="D1161" s="170" t="s">
        <v>456</v>
      </c>
      <c r="E1161" s="169"/>
      <c r="F1161" s="318"/>
      <c r="G1161" s="319"/>
      <c r="H1161" s="319"/>
      <c r="I1161" s="319"/>
      <c r="J1161" s="320"/>
      <c r="K1161" s="40"/>
      <c r="L1161" s="2"/>
    </row>
    <row r="1162" spans="1:12" s="35" customFormat="1" hidden="1">
      <c r="A1162" s="52"/>
      <c r="B1162" s="52"/>
      <c r="C1162" s="92"/>
      <c r="D1162" s="36"/>
      <c r="E1162" s="74"/>
      <c r="F1162" s="140"/>
      <c r="G1162" s="140"/>
      <c r="H1162" s="140"/>
      <c r="I1162" s="140"/>
      <c r="J1162" s="141"/>
      <c r="K1162" s="54"/>
      <c r="L1162" s="77"/>
    </row>
    <row r="1163" spans="1:12" s="35" customFormat="1" hidden="1">
      <c r="A1163" s="52"/>
      <c r="B1163" s="52"/>
      <c r="C1163" s="92"/>
      <c r="D1163" s="36"/>
      <c r="E1163" s="74" t="s">
        <v>1929</v>
      </c>
      <c r="F1163" s="140" t="s">
        <v>1930</v>
      </c>
      <c r="G1163" s="140"/>
      <c r="H1163" s="140"/>
      <c r="I1163" s="140"/>
      <c r="J1163" s="141"/>
      <c r="K1163" s="54"/>
      <c r="L1163" s="77"/>
    </row>
    <row r="1164" spans="1:12" s="35" customFormat="1" hidden="1">
      <c r="A1164" s="52"/>
      <c r="B1164" s="52"/>
      <c r="C1164" s="92"/>
      <c r="D1164" s="36"/>
      <c r="E1164" s="74" t="s">
        <v>1931</v>
      </c>
      <c r="F1164" s="140" t="s">
        <v>1932</v>
      </c>
      <c r="G1164" s="140"/>
      <c r="H1164" s="140"/>
      <c r="I1164" s="140"/>
      <c r="J1164" s="141"/>
      <c r="K1164" s="54"/>
      <c r="L1164" s="77"/>
    </row>
    <row r="1165" spans="1:12" s="35" customFormat="1" hidden="1">
      <c r="A1165" s="52"/>
      <c r="B1165" s="52"/>
      <c r="C1165" s="92"/>
      <c r="D1165" s="36"/>
      <c r="E1165" s="74" t="s">
        <v>1933</v>
      </c>
      <c r="F1165" s="140" t="s">
        <v>1934</v>
      </c>
      <c r="G1165" s="140"/>
      <c r="H1165" s="140"/>
      <c r="I1165" s="140"/>
      <c r="J1165" s="141"/>
      <c r="K1165" s="54"/>
      <c r="L1165" s="77"/>
    </row>
    <row r="1166" spans="1:12" s="35" customFormat="1" hidden="1">
      <c r="A1166" s="52"/>
      <c r="B1166" s="52"/>
      <c r="C1166" s="92"/>
      <c r="D1166" s="142"/>
      <c r="E1166" s="74" t="s">
        <v>1935</v>
      </c>
      <c r="F1166" s="140" t="s">
        <v>1936</v>
      </c>
      <c r="G1166" s="140"/>
      <c r="H1166" s="140"/>
      <c r="I1166" s="140"/>
      <c r="J1166" s="141"/>
      <c r="K1166" s="54"/>
      <c r="L1166" s="77"/>
    </row>
    <row r="1167" spans="1:12" s="53" customFormat="1">
      <c r="A1167" s="52"/>
      <c r="B1167" s="52"/>
      <c r="C1167" s="92"/>
      <c r="D1167" s="142" t="s">
        <v>476</v>
      </c>
      <c r="E1167" s="315"/>
      <c r="F1167" s="316"/>
      <c r="G1167" s="316"/>
      <c r="H1167" s="317"/>
      <c r="I1167" s="313" t="str">
        <f>IF(E1167&lt;&gt;"",CONCATENATE("Code: ",VLOOKUP(E1167,E1163:F1166,2,FALSE)),"")</f>
        <v/>
      </c>
      <c r="J1167" s="314"/>
      <c r="K1167" s="52"/>
      <c r="L1167" s="76" t="str">
        <f>IF(E1167&lt;&gt;"",VLOOKUP(E1167,E1163:F1166,2,FALSE),"")</f>
        <v/>
      </c>
    </row>
    <row r="1168" spans="1:12" s="35" customFormat="1" hidden="1">
      <c r="A1168" s="52"/>
      <c r="B1168" s="52"/>
      <c r="C1168" s="92"/>
      <c r="D1168" s="36"/>
      <c r="E1168" s="74"/>
      <c r="F1168" s="140"/>
      <c r="G1168" s="140"/>
      <c r="H1168" s="140"/>
      <c r="I1168" s="143"/>
      <c r="J1168" s="141"/>
      <c r="K1168" s="54"/>
      <c r="L1168" s="77"/>
    </row>
    <row r="1169" spans="1:12" s="35" customFormat="1" hidden="1">
      <c r="A1169" s="52"/>
      <c r="B1169" s="52"/>
      <c r="C1169" s="92"/>
      <c r="D1169" s="36"/>
      <c r="E1169" s="74" t="s">
        <v>1937</v>
      </c>
      <c r="F1169" s="140" t="s">
        <v>1938</v>
      </c>
      <c r="G1169" s="140"/>
      <c r="H1169" s="140"/>
      <c r="I1169" s="143"/>
      <c r="J1169" s="141"/>
      <c r="K1169" s="54"/>
      <c r="L1169" s="77"/>
    </row>
    <row r="1170" spans="1:12" s="35" customFormat="1" hidden="1">
      <c r="A1170" s="52"/>
      <c r="B1170" s="52"/>
      <c r="C1170" s="92"/>
      <c r="D1170" s="36"/>
      <c r="E1170" s="74" t="s">
        <v>1939</v>
      </c>
      <c r="F1170" s="140" t="s">
        <v>1940</v>
      </c>
      <c r="G1170" s="140"/>
      <c r="H1170" s="140"/>
      <c r="I1170" s="143"/>
      <c r="J1170" s="141"/>
      <c r="K1170" s="54"/>
      <c r="L1170" s="77"/>
    </row>
    <row r="1171" spans="1:12" s="35" customFormat="1" hidden="1">
      <c r="A1171" s="52"/>
      <c r="B1171" s="52"/>
      <c r="C1171" s="92"/>
      <c r="D1171" s="36"/>
      <c r="E1171" s="74" t="s">
        <v>1941</v>
      </c>
      <c r="F1171" s="140" t="s">
        <v>1942</v>
      </c>
      <c r="G1171" s="140"/>
      <c r="H1171" s="140"/>
      <c r="I1171" s="143"/>
      <c r="J1171" s="141"/>
      <c r="K1171" s="54"/>
      <c r="L1171" s="77"/>
    </row>
    <row r="1172" spans="1:12" s="35" customFormat="1" hidden="1">
      <c r="A1172" s="52"/>
      <c r="B1172" s="52"/>
      <c r="C1172" s="92"/>
      <c r="D1172" s="142"/>
      <c r="E1172" s="74" t="s">
        <v>1943</v>
      </c>
      <c r="F1172" s="140" t="s">
        <v>1944</v>
      </c>
      <c r="G1172" s="140"/>
      <c r="H1172" s="140"/>
      <c r="I1172" s="143"/>
      <c r="J1172" s="141"/>
      <c r="K1172" s="54"/>
      <c r="L1172" s="77"/>
    </row>
    <row r="1173" spans="1:12" s="53" customFormat="1">
      <c r="A1173" s="52"/>
      <c r="B1173" s="52"/>
      <c r="C1173" s="92"/>
      <c r="D1173" s="36" t="s">
        <v>477</v>
      </c>
      <c r="E1173" s="315"/>
      <c r="F1173" s="316"/>
      <c r="G1173" s="316"/>
      <c r="H1173" s="317"/>
      <c r="I1173" s="313" t="str">
        <f>IF(E1173&lt;&gt;"",CONCATENATE("Code: ",VLOOKUP(E1173,E1169:F1172,2,FALSE)),"")</f>
        <v/>
      </c>
      <c r="J1173" s="314"/>
      <c r="K1173" s="52"/>
      <c r="L1173" s="76" t="str">
        <f>IF(E1173&lt;&gt;"",VLOOKUP(E1173,E1169:F1172,2,FALSE),"")</f>
        <v/>
      </c>
    </row>
    <row r="1174" spans="1:12" s="35" customFormat="1" hidden="1">
      <c r="A1174" s="54"/>
      <c r="B1174" s="54"/>
      <c r="C1174" s="92"/>
      <c r="D1174" s="36"/>
      <c r="E1174" s="74"/>
      <c r="F1174" s="140"/>
      <c r="G1174" s="140"/>
      <c r="H1174" s="140"/>
      <c r="I1174" s="140"/>
      <c r="J1174" s="141"/>
      <c r="K1174" s="54"/>
      <c r="L1174" s="77"/>
    </row>
    <row r="1175" spans="1:12" s="35" customFormat="1" hidden="1">
      <c r="A1175" s="54"/>
      <c r="B1175" s="54"/>
      <c r="C1175" s="92"/>
      <c r="D1175" s="36"/>
      <c r="E1175" s="74" t="s">
        <v>430</v>
      </c>
      <c r="F1175" s="140"/>
      <c r="G1175" s="140"/>
      <c r="H1175" s="140"/>
      <c r="I1175" s="140"/>
      <c r="J1175" s="141"/>
      <c r="K1175" s="54"/>
      <c r="L1175" s="77"/>
    </row>
    <row r="1176" spans="1:12" s="35" customFormat="1" hidden="1">
      <c r="A1176" s="54"/>
      <c r="B1176" s="54"/>
      <c r="C1176" s="92"/>
      <c r="D1176" s="36"/>
      <c r="E1176" s="74" t="s">
        <v>431</v>
      </c>
      <c r="F1176" s="140"/>
      <c r="G1176" s="140"/>
      <c r="H1176" s="140"/>
      <c r="I1176" s="140"/>
      <c r="J1176" s="141"/>
      <c r="K1176" s="54"/>
      <c r="L1176" s="77"/>
    </row>
    <row r="1177" spans="1:12" s="35" customFormat="1" hidden="1">
      <c r="A1177" s="54"/>
      <c r="B1177" s="54"/>
      <c r="C1177" s="92"/>
      <c r="D1177" s="142"/>
      <c r="E1177" s="74" t="s">
        <v>432</v>
      </c>
      <c r="F1177" s="140"/>
      <c r="G1177" s="140"/>
      <c r="H1177" s="140"/>
      <c r="I1177" s="140"/>
      <c r="J1177" s="141"/>
      <c r="K1177" s="54"/>
      <c r="L1177" s="77"/>
    </row>
    <row r="1178" spans="1:12" s="53" customFormat="1">
      <c r="A1178" s="52"/>
      <c r="B1178" s="52"/>
      <c r="C1178" s="92"/>
      <c r="D1178" s="36" t="s">
        <v>478</v>
      </c>
      <c r="E1178" s="85"/>
      <c r="F1178" s="310"/>
      <c r="G1178" s="311"/>
      <c r="H1178" s="311"/>
      <c r="I1178" s="311"/>
      <c r="J1178" s="312"/>
      <c r="K1178" s="52"/>
      <c r="L1178" s="77"/>
    </row>
    <row r="1179" spans="1:12" s="53" customFormat="1">
      <c r="A1179" s="52"/>
      <c r="B1179" s="52"/>
      <c r="C1179" s="92"/>
      <c r="D1179" s="144" t="s">
        <v>448</v>
      </c>
      <c r="E1179" s="307"/>
      <c r="F1179" s="308"/>
      <c r="G1179" s="308"/>
      <c r="H1179" s="308"/>
      <c r="I1179" s="308"/>
      <c r="J1179" s="309"/>
      <c r="K1179" s="52"/>
      <c r="L1179" s="77"/>
    </row>
    <row r="1180" spans="1:12" s="35" customFormat="1" hidden="1">
      <c r="A1180" s="54"/>
      <c r="B1180" s="54"/>
      <c r="C1180" s="92"/>
      <c r="D1180" s="144"/>
      <c r="E1180" s="74"/>
      <c r="F1180" s="140"/>
      <c r="G1180" s="140"/>
      <c r="H1180" s="140"/>
      <c r="I1180" s="140"/>
      <c r="J1180" s="141"/>
      <c r="K1180" s="54"/>
      <c r="L1180" s="77"/>
    </row>
    <row r="1181" spans="1:12" s="35" customFormat="1" hidden="1">
      <c r="A1181" s="54"/>
      <c r="B1181" s="54"/>
      <c r="C1181" s="92"/>
      <c r="D1181" s="144"/>
      <c r="E1181" s="74" t="s">
        <v>430</v>
      </c>
      <c r="F1181" s="140"/>
      <c r="G1181" s="140"/>
      <c r="H1181" s="140"/>
      <c r="I1181" s="140"/>
      <c r="J1181" s="141"/>
      <c r="K1181" s="54"/>
      <c r="L1181" s="77"/>
    </row>
    <row r="1182" spans="1:12" s="35" customFormat="1" hidden="1">
      <c r="A1182" s="54"/>
      <c r="B1182" s="54"/>
      <c r="C1182" s="92"/>
      <c r="D1182" s="144"/>
      <c r="E1182" s="74" t="s">
        <v>431</v>
      </c>
      <c r="F1182" s="140"/>
      <c r="G1182" s="140"/>
      <c r="H1182" s="140"/>
      <c r="I1182" s="140"/>
      <c r="J1182" s="141"/>
      <c r="K1182" s="54"/>
      <c r="L1182" s="77"/>
    </row>
    <row r="1183" spans="1:12" s="35" customFormat="1" hidden="1">
      <c r="A1183" s="54"/>
      <c r="B1183" s="54"/>
      <c r="C1183" s="92"/>
      <c r="D1183" s="53"/>
      <c r="E1183" s="74" t="s">
        <v>432</v>
      </c>
      <c r="F1183" s="145"/>
      <c r="G1183" s="145"/>
      <c r="H1183" s="145"/>
      <c r="I1183" s="145"/>
      <c r="J1183" s="146"/>
      <c r="K1183" s="54"/>
      <c r="L1183" s="77"/>
    </row>
    <row r="1184" spans="1:12" s="53" customFormat="1">
      <c r="A1184" s="52"/>
      <c r="B1184" s="52"/>
      <c r="C1184" s="92"/>
      <c r="D1184" s="36" t="s">
        <v>1945</v>
      </c>
      <c r="E1184" s="85"/>
      <c r="F1184" s="304"/>
      <c r="G1184" s="305"/>
      <c r="H1184" s="305"/>
      <c r="I1184" s="305"/>
      <c r="J1184" s="306"/>
      <c r="K1184" s="52"/>
      <c r="L1184" s="77"/>
    </row>
    <row r="1185" spans="1:12" s="53" customFormat="1">
      <c r="A1185" s="52"/>
      <c r="B1185" s="52"/>
      <c r="C1185" s="92"/>
      <c r="D1185" s="36" t="s">
        <v>447</v>
      </c>
      <c r="E1185" s="85"/>
      <c r="F1185" s="304"/>
      <c r="G1185" s="305"/>
      <c r="H1185" s="305"/>
      <c r="I1185" s="305"/>
      <c r="J1185" s="306"/>
      <c r="K1185" s="52"/>
      <c r="L1185" s="77"/>
    </row>
    <row r="1186" spans="1:12" s="53" customFormat="1">
      <c r="A1186" s="52"/>
      <c r="B1186" s="52"/>
      <c r="C1186" s="92"/>
      <c r="D1186" s="36" t="s">
        <v>1946</v>
      </c>
      <c r="E1186" s="85"/>
      <c r="F1186" s="304"/>
      <c r="G1186" s="305"/>
      <c r="H1186" s="305"/>
      <c r="I1186" s="305"/>
      <c r="J1186" s="306"/>
      <c r="K1186" s="52"/>
      <c r="L1186" s="77"/>
    </row>
    <row r="1187" spans="1:12" s="53" customFormat="1">
      <c r="A1187" s="52"/>
      <c r="B1187" s="52"/>
      <c r="C1187" s="92"/>
      <c r="D1187" s="36" t="s">
        <v>1947</v>
      </c>
      <c r="E1187" s="85"/>
      <c r="F1187" s="147"/>
      <c r="G1187" s="148"/>
      <c r="H1187" s="148"/>
      <c r="I1187" s="148"/>
      <c r="J1187" s="149"/>
      <c r="K1187" s="52"/>
      <c r="L1187" s="77"/>
    </row>
    <row r="1188" spans="1:12" s="53" customFormat="1">
      <c r="A1188" s="52"/>
      <c r="B1188" s="52"/>
      <c r="C1188" s="92"/>
      <c r="D1188" s="36" t="s">
        <v>1948</v>
      </c>
      <c r="E1188" s="85"/>
      <c r="F1188" s="304"/>
      <c r="G1188" s="305"/>
      <c r="H1188" s="305"/>
      <c r="I1188" s="305"/>
      <c r="J1188" s="306"/>
      <c r="K1188" s="52"/>
      <c r="L1188" s="77"/>
    </row>
    <row r="1189" spans="1:12" s="53" customFormat="1" ht="13.5" thickBot="1">
      <c r="A1189" s="52"/>
      <c r="B1189" s="52"/>
      <c r="C1189" s="150"/>
      <c r="D1189" s="45" t="s">
        <v>1949</v>
      </c>
      <c r="E1189" s="85"/>
      <c r="F1189" s="301"/>
      <c r="G1189" s="302"/>
      <c r="H1189" s="302"/>
      <c r="I1189" s="302"/>
      <c r="J1189" s="303"/>
      <c r="K1189" s="52"/>
      <c r="L1189" s="77"/>
    </row>
    <row r="1190" spans="1:12" s="17" customFormat="1">
      <c r="A1190" s="40"/>
      <c r="B1190" s="52"/>
      <c r="C1190" s="342" t="s">
        <v>2259</v>
      </c>
      <c r="D1190" s="343"/>
      <c r="E1190" s="343"/>
      <c r="F1190" s="343"/>
      <c r="G1190" s="343"/>
      <c r="H1190" s="343"/>
      <c r="I1190" s="343"/>
      <c r="J1190" s="344"/>
      <c r="K1190" s="40"/>
      <c r="L1190" s="2"/>
    </row>
    <row r="1191" spans="1:12" s="17" customFormat="1" ht="39" customHeight="1">
      <c r="A1191" s="40"/>
      <c r="B1191" s="52"/>
      <c r="C1191" s="336"/>
      <c r="D1191" s="337"/>
      <c r="E1191" s="337"/>
      <c r="F1191" s="337"/>
      <c r="G1191" s="337"/>
      <c r="H1191" s="337"/>
      <c r="I1191" s="337"/>
      <c r="J1191" s="338"/>
      <c r="K1191" s="40"/>
      <c r="L1191" s="2"/>
    </row>
    <row r="1192" spans="1:12" s="17" customFormat="1" ht="39" customHeight="1">
      <c r="A1192" s="40"/>
      <c r="B1192" s="52"/>
      <c r="C1192" s="336"/>
      <c r="D1192" s="337"/>
      <c r="E1192" s="337"/>
      <c r="F1192" s="337"/>
      <c r="G1192" s="337"/>
      <c r="H1192" s="337"/>
      <c r="I1192" s="337"/>
      <c r="J1192" s="338"/>
      <c r="K1192" s="40"/>
      <c r="L1192" s="2"/>
    </row>
    <row r="1193" spans="1:12" s="17" customFormat="1" ht="39" customHeight="1">
      <c r="A1193" s="40"/>
      <c r="B1193" s="52"/>
      <c r="C1193" s="336"/>
      <c r="D1193" s="337"/>
      <c r="E1193" s="337"/>
      <c r="F1193" s="337"/>
      <c r="G1193" s="337"/>
      <c r="H1193" s="337"/>
      <c r="I1193" s="337"/>
      <c r="J1193" s="338"/>
      <c r="K1193" s="40"/>
      <c r="L1193" s="2"/>
    </row>
    <row r="1194" spans="1:12" s="17" customFormat="1" ht="39" customHeight="1">
      <c r="A1194" s="40"/>
      <c r="B1194" s="52"/>
      <c r="C1194" s="336"/>
      <c r="D1194" s="337"/>
      <c r="E1194" s="337"/>
      <c r="F1194" s="337"/>
      <c r="G1194" s="337"/>
      <c r="H1194" s="337"/>
      <c r="I1194" s="337"/>
      <c r="J1194" s="338"/>
      <c r="K1194" s="40"/>
      <c r="L1194" s="2"/>
    </row>
    <row r="1195" spans="1:12" s="17" customFormat="1" ht="39" customHeight="1">
      <c r="A1195" s="40"/>
      <c r="B1195" s="52"/>
      <c r="C1195" s="336"/>
      <c r="D1195" s="337"/>
      <c r="E1195" s="337"/>
      <c r="F1195" s="337"/>
      <c r="G1195" s="337"/>
      <c r="H1195" s="337"/>
      <c r="I1195" s="337"/>
      <c r="J1195" s="338"/>
      <c r="K1195" s="40"/>
      <c r="L1195" s="2"/>
    </row>
    <row r="1196" spans="1:12" s="17" customFormat="1">
      <c r="A1196" s="40"/>
      <c r="B1196" s="52"/>
      <c r="C1196" s="345" t="s">
        <v>1928</v>
      </c>
      <c r="D1196" s="346"/>
      <c r="E1196" s="346"/>
      <c r="F1196" s="346"/>
      <c r="G1196" s="346"/>
      <c r="H1196" s="346"/>
      <c r="I1196" s="346"/>
      <c r="J1196" s="347"/>
      <c r="K1196" s="40"/>
      <c r="L1196" s="2"/>
    </row>
    <row r="1197" spans="1:12" s="17" customFormat="1" ht="39" customHeight="1">
      <c r="A1197" s="40"/>
      <c r="B1197" s="52"/>
      <c r="C1197" s="336"/>
      <c r="D1197" s="337"/>
      <c r="E1197" s="337"/>
      <c r="F1197" s="337"/>
      <c r="G1197" s="337"/>
      <c r="H1197" s="337"/>
      <c r="I1197" s="337"/>
      <c r="J1197" s="338"/>
      <c r="K1197" s="40"/>
      <c r="L1197" s="2"/>
    </row>
    <row r="1198" spans="1:12" s="17" customFormat="1" ht="39" customHeight="1">
      <c r="A1198" s="40"/>
      <c r="B1198" s="52"/>
      <c r="C1198" s="336"/>
      <c r="D1198" s="337"/>
      <c r="E1198" s="337"/>
      <c r="F1198" s="337"/>
      <c r="G1198" s="337"/>
      <c r="H1198" s="337"/>
      <c r="I1198" s="337"/>
      <c r="J1198" s="338"/>
      <c r="K1198" s="40"/>
      <c r="L1198" s="2"/>
    </row>
    <row r="1199" spans="1:12" s="17" customFormat="1" ht="39" customHeight="1">
      <c r="A1199" s="40"/>
      <c r="B1199" s="52"/>
      <c r="C1199" s="336"/>
      <c r="D1199" s="337"/>
      <c r="E1199" s="337"/>
      <c r="F1199" s="337"/>
      <c r="G1199" s="337"/>
      <c r="H1199" s="337"/>
      <c r="I1199" s="337"/>
      <c r="J1199" s="338"/>
      <c r="K1199" s="40"/>
      <c r="L1199" s="2"/>
    </row>
    <row r="1200" spans="1:12" s="17" customFormat="1" ht="39" customHeight="1">
      <c r="A1200" s="40"/>
      <c r="B1200" s="52"/>
      <c r="C1200" s="336"/>
      <c r="D1200" s="337"/>
      <c r="E1200" s="337"/>
      <c r="F1200" s="337"/>
      <c r="G1200" s="337"/>
      <c r="H1200" s="337"/>
      <c r="I1200" s="337"/>
      <c r="J1200" s="338"/>
      <c r="K1200" s="40"/>
      <c r="L1200" s="2"/>
    </row>
    <row r="1201" spans="1:13" s="17" customFormat="1" ht="39" customHeight="1">
      <c r="A1201" s="40"/>
      <c r="B1201" s="52"/>
      <c r="C1201" s="336"/>
      <c r="D1201" s="337"/>
      <c r="E1201" s="337"/>
      <c r="F1201" s="337"/>
      <c r="G1201" s="337"/>
      <c r="H1201" s="337"/>
      <c r="I1201" s="337"/>
      <c r="J1201" s="338"/>
      <c r="K1201" s="40"/>
      <c r="L1201" s="2"/>
    </row>
    <row r="1202" spans="1:13" s="17" customFormat="1" ht="39" customHeight="1">
      <c r="A1202" s="40"/>
      <c r="B1202" s="52"/>
      <c r="C1202" s="336"/>
      <c r="D1202" s="337"/>
      <c r="E1202" s="337"/>
      <c r="F1202" s="337"/>
      <c r="G1202" s="337"/>
      <c r="H1202" s="337"/>
      <c r="I1202" s="337"/>
      <c r="J1202" s="338"/>
      <c r="K1202" s="40"/>
      <c r="L1202" s="2"/>
    </row>
    <row r="1203" spans="1:13" s="17" customFormat="1" ht="39" customHeight="1">
      <c r="A1203" s="40"/>
      <c r="B1203" s="52"/>
      <c r="C1203" s="336"/>
      <c r="D1203" s="337"/>
      <c r="E1203" s="337"/>
      <c r="F1203" s="337"/>
      <c r="G1203" s="337"/>
      <c r="H1203" s="337"/>
      <c r="I1203" s="337"/>
      <c r="J1203" s="338"/>
      <c r="K1203" s="40"/>
      <c r="L1203" s="2"/>
    </row>
    <row r="1204" spans="1:13" s="17" customFormat="1" ht="39" customHeight="1">
      <c r="A1204" s="40"/>
      <c r="B1204" s="52"/>
      <c r="C1204" s="336"/>
      <c r="D1204" s="337"/>
      <c r="E1204" s="337"/>
      <c r="F1204" s="337"/>
      <c r="G1204" s="337"/>
      <c r="H1204" s="337"/>
      <c r="I1204" s="337"/>
      <c r="J1204" s="338"/>
      <c r="K1204" s="40"/>
      <c r="L1204" s="2"/>
    </row>
    <row r="1205" spans="1:13" s="17" customFormat="1" ht="39" customHeight="1">
      <c r="A1205" s="40"/>
      <c r="B1205" s="52"/>
      <c r="C1205" s="336"/>
      <c r="D1205" s="337"/>
      <c r="E1205" s="337"/>
      <c r="F1205" s="337"/>
      <c r="G1205" s="337"/>
      <c r="H1205" s="337"/>
      <c r="I1205" s="337"/>
      <c r="J1205" s="338"/>
      <c r="K1205" s="40"/>
      <c r="L1205" s="2"/>
    </row>
    <row r="1206" spans="1:13" s="17" customFormat="1" ht="39" customHeight="1" thickBot="1">
      <c r="A1206" s="40"/>
      <c r="B1206" s="52"/>
      <c r="C1206" s="339"/>
      <c r="D1206" s="340"/>
      <c r="E1206" s="340"/>
      <c r="F1206" s="340"/>
      <c r="G1206" s="340"/>
      <c r="H1206" s="340"/>
      <c r="I1206" s="340"/>
      <c r="J1206" s="341"/>
      <c r="K1206" s="40"/>
      <c r="L1206" s="2"/>
    </row>
    <row r="1207" spans="1:13">
      <c r="C1207" s="17"/>
      <c r="E1207" s="13"/>
      <c r="F1207" s="13"/>
      <c r="G1207" s="13"/>
      <c r="H1207" s="13"/>
      <c r="J1207" s="46" t="s">
        <v>2521</v>
      </c>
      <c r="L1207" s="17"/>
    </row>
    <row r="1208" spans="1:13" ht="13.5" thickBot="1">
      <c r="C1208" s="17"/>
      <c r="E1208" s="13"/>
      <c r="F1208" s="13"/>
      <c r="G1208" s="13"/>
      <c r="H1208" s="13"/>
      <c r="I1208" s="13"/>
      <c r="J1208" s="13"/>
      <c r="L1208" s="17"/>
    </row>
    <row r="1209" spans="1:13" s="53" customFormat="1">
      <c r="A1209" s="52"/>
      <c r="B1209" s="52"/>
      <c r="C1209" s="19" t="s">
        <v>429</v>
      </c>
      <c r="D1209" s="20" t="s">
        <v>2190</v>
      </c>
      <c r="E1209" s="254" t="s">
        <v>2290</v>
      </c>
      <c r="F1209" s="192" t="s">
        <v>1950</v>
      </c>
      <c r="G1209" s="296" t="s">
        <v>1951</v>
      </c>
      <c r="H1209" s="296"/>
      <c r="I1209" s="297"/>
      <c r="J1209" s="13"/>
      <c r="K1209" s="37"/>
      <c r="L1209" s="52"/>
      <c r="M1209" s="35"/>
    </row>
    <row r="1210" spans="1:13" s="76" customFormat="1" hidden="1">
      <c r="A1210" s="52"/>
      <c r="B1210" s="52"/>
      <c r="C1210" s="193"/>
      <c r="D1210" s="194"/>
      <c r="E1210" s="195"/>
      <c r="F1210" s="196"/>
      <c r="G1210" s="196"/>
      <c r="H1210" s="197"/>
      <c r="I1210" s="198"/>
      <c r="J1210" s="13"/>
      <c r="K1210" s="37"/>
      <c r="M1210" s="77"/>
    </row>
    <row r="1211" spans="1:13" s="44" customFormat="1" hidden="1">
      <c r="A1211" s="75"/>
      <c r="B1211" s="52"/>
      <c r="C1211" s="199"/>
      <c r="D1211" s="200"/>
      <c r="E1211" s="201" t="s">
        <v>430</v>
      </c>
      <c r="F1211" s="202"/>
      <c r="G1211" s="202"/>
      <c r="H1211" s="197"/>
      <c r="I1211" s="198"/>
      <c r="J1211" s="13"/>
      <c r="K1211" s="37"/>
      <c r="L1211" s="75"/>
      <c r="M1211" s="60"/>
    </row>
    <row r="1212" spans="1:13" s="44" customFormat="1" hidden="1">
      <c r="A1212" s="75"/>
      <c r="B1212" s="52"/>
      <c r="C1212" s="199"/>
      <c r="D1212" s="200"/>
      <c r="E1212" s="201" t="s">
        <v>431</v>
      </c>
      <c r="F1212" s="202"/>
      <c r="G1212" s="202"/>
      <c r="H1212" s="197"/>
      <c r="I1212" s="198"/>
      <c r="J1212" s="13"/>
      <c r="K1212" s="37"/>
      <c r="L1212" s="75"/>
      <c r="M1212" s="60"/>
    </row>
    <row r="1213" spans="1:13" s="44" customFormat="1" hidden="1">
      <c r="A1213" s="75"/>
      <c r="B1213" s="52"/>
      <c r="C1213" s="199"/>
      <c r="D1213" s="200"/>
      <c r="E1213" s="201" t="s">
        <v>432</v>
      </c>
      <c r="F1213" s="202"/>
      <c r="G1213" s="202"/>
      <c r="H1213" s="197"/>
      <c r="I1213" s="198"/>
      <c r="J1213" s="13"/>
      <c r="K1213" s="37"/>
      <c r="L1213" s="75"/>
      <c r="M1213" s="60"/>
    </row>
    <row r="1214" spans="1:13" s="35" customFormat="1">
      <c r="A1214" s="54"/>
      <c r="B1214" s="54" t="s">
        <v>2196</v>
      </c>
      <c r="C1214" s="78" t="str">
        <f>VLOOKUP(B1214,vragenlijst[#All],2,FALSE)</f>
        <v>1.01</v>
      </c>
      <c r="D1214" s="79" t="str">
        <f>VLOOKUP(B1214,vragenlijst[#All],3,FALSE)</f>
        <v>De sanering valt binnen de reikwijdte van het BUS</v>
      </c>
      <c r="E1214" s="203"/>
      <c r="F1214" s="204" t="str">
        <f>IF(AND(E1214="nee",VLOOKUP(B1214,vragenlijst[#All],9,FALSE)&lt;&gt;""),"ja","")</f>
        <v/>
      </c>
      <c r="G1214" s="256" t="str">
        <f>IF(VLOOKUP($B1214,vragenlijst[#All],9,FALSE)="","",VLOOKUP($B1214,vragenlijst[#All],9,FALSE))</f>
        <v>Art. 28, 29, 7 en 9 Wbb</v>
      </c>
      <c r="H1214" s="257" t="e">
        <f>VLOOKUP(F1214,vragenlijst[#All],3,FALSE)</f>
        <v>#N/A</v>
      </c>
      <c r="I1214" s="258" t="e">
        <f>VLOOKUP(G1214,vragenlijst[#All],3,FALSE)</f>
        <v>#N/A</v>
      </c>
      <c r="J1214" s="13"/>
      <c r="K1214" s="37"/>
      <c r="L1214" s="54"/>
    </row>
    <row r="1215" spans="1:13" s="35" customFormat="1" ht="25.5">
      <c r="A1215" s="54"/>
      <c r="B1215" s="54" t="s">
        <v>2197</v>
      </c>
      <c r="C1215" s="78" t="str">
        <f>VLOOKUP(B1215,vragenlijst[#All],2,FALSE)</f>
        <v>1.02</v>
      </c>
      <c r="D1215" s="79" t="str">
        <f>VLOOKUP(B1215,vragenlijst[#All],3,FALSE)</f>
        <v>Bij BUS-meldingen voor saneringen binnen het rivierbed: de sanering vindt plaats in 'winterbed' rivier</v>
      </c>
      <c r="E1215" s="203"/>
      <c r="F1215" s="204" t="str">
        <f>IF(AND(E1215="nee",VLOOKUP(B1215,vragenlijst[#All],9,FALSE)&lt;&gt;""),"ja","")</f>
        <v/>
      </c>
      <c r="G1215" s="256" t="str">
        <f>IF(VLOOKUP($B1215,vragenlijst[#All],9,FALSE)="","",VLOOKUP($B1215,vragenlijst[#All],9,FALSE))</f>
        <v>Art. 63b Wbb</v>
      </c>
      <c r="H1215" s="257" t="e">
        <f>VLOOKUP(F1215,vragenlijst[#All],3,FALSE)</f>
        <v>#N/A</v>
      </c>
      <c r="I1215" s="258" t="e">
        <f>VLOOKUP(G1215,vragenlijst[#All],3,FALSE)</f>
        <v>#N/A</v>
      </c>
      <c r="J1215" s="89"/>
      <c r="K1215" s="37"/>
      <c r="L1215" s="54"/>
    </row>
    <row r="1216" spans="1:13" s="35" customFormat="1" ht="25.5" customHeight="1" thickBot="1">
      <c r="A1216" s="54"/>
      <c r="B1216" s="54" t="s">
        <v>2198</v>
      </c>
      <c r="C1216" s="81" t="str">
        <f>VLOOKUP(B1216,vragenlijst[#All],2,FALSE)</f>
        <v>1.03</v>
      </c>
      <c r="D1216" s="82" t="str">
        <f>VLOOKUP(B1216,vragenlijst[#All],3,FALSE)</f>
        <v>De ingediende melding is volledig</v>
      </c>
      <c r="E1216" s="205"/>
      <c r="F1216" s="206" t="str">
        <f>IF(AND(E1216="nee",VLOOKUP(B1216,vragenlijst[#All],9,FALSE)&lt;&gt;""),"ja","")</f>
        <v/>
      </c>
      <c r="G1216" s="259" t="str">
        <f>IF(VLOOKUP($B1216,vragenlijst[#All],9,FALSE)="","",VLOOKUP($B1216,vragenlijst[#All],9,FALSE))</f>
        <v>Art. 39b lid 3 Wbb en Art 1.3 RUS</v>
      </c>
      <c r="H1216" s="260" t="e">
        <f>VLOOKUP(F1216,vragenlijst[#All],3,FALSE)</f>
        <v>#N/A</v>
      </c>
      <c r="I1216" s="261" t="e">
        <f>VLOOKUP(G1216,vragenlijst[#All],3,FALSE)</f>
        <v>#N/A</v>
      </c>
      <c r="J1216" s="90"/>
      <c r="K1216" s="37"/>
      <c r="L1216" s="54"/>
    </row>
    <row r="1217" spans="1:13" s="53" customFormat="1" ht="13.5" thickBot="1">
      <c r="A1217" s="52"/>
      <c r="B1217" s="52"/>
      <c r="C1217" s="56"/>
      <c r="D1217" s="56"/>
      <c r="E1217" s="56"/>
      <c r="F1217" s="57"/>
      <c r="G1217" s="57"/>
      <c r="H1217" s="57"/>
      <c r="I1217" s="57"/>
      <c r="J1217" s="58"/>
      <c r="K1217" s="37"/>
    </row>
    <row r="1218" spans="1:13" s="35" customFormat="1">
      <c r="A1218" s="54"/>
      <c r="B1218" s="54"/>
      <c r="C1218" s="23" t="s">
        <v>429</v>
      </c>
      <c r="D1218" s="20" t="s">
        <v>2518</v>
      </c>
      <c r="E1218" s="21" t="str">
        <f>E$1209</f>
        <v>ja/nee/nvt</v>
      </c>
      <c r="F1218" s="192" t="s">
        <v>2288</v>
      </c>
      <c r="G1218" s="192" t="s">
        <v>1950</v>
      </c>
      <c r="H1218" s="250" t="s">
        <v>1951</v>
      </c>
      <c r="I1218" s="251"/>
      <c r="J1218" s="26"/>
      <c r="K1218" s="37"/>
      <c r="L1218" s="53"/>
    </row>
    <row r="1219" spans="1:13" s="76" customFormat="1" hidden="1">
      <c r="A1219" s="52"/>
      <c r="B1219" s="52"/>
      <c r="C1219" s="193"/>
      <c r="D1219" s="194"/>
      <c r="E1219" s="195"/>
      <c r="F1219" s="196"/>
      <c r="G1219" s="196"/>
      <c r="H1219" s="197"/>
      <c r="I1219" s="198"/>
      <c r="J1219" s="13"/>
      <c r="K1219" s="37"/>
      <c r="M1219" s="77"/>
    </row>
    <row r="1220" spans="1:13" s="44" customFormat="1" hidden="1">
      <c r="A1220" s="75"/>
      <c r="B1220" s="52"/>
      <c r="C1220" s="199"/>
      <c r="D1220" s="200"/>
      <c r="E1220" s="201" t="s">
        <v>430</v>
      </c>
      <c r="F1220" s="202"/>
      <c r="G1220" s="202"/>
      <c r="H1220" s="197"/>
      <c r="I1220" s="198"/>
      <c r="J1220" s="13"/>
      <c r="K1220" s="37"/>
      <c r="L1220" s="75"/>
      <c r="M1220" s="60"/>
    </row>
    <row r="1221" spans="1:13" s="44" customFormat="1" hidden="1">
      <c r="A1221" s="75"/>
      <c r="B1221" s="52"/>
      <c r="C1221" s="199"/>
      <c r="D1221" s="200"/>
      <c r="E1221" s="201" t="s">
        <v>431</v>
      </c>
      <c r="F1221" s="202"/>
      <c r="G1221" s="202"/>
      <c r="H1221" s="197"/>
      <c r="I1221" s="198"/>
      <c r="J1221" s="13"/>
      <c r="K1221" s="37"/>
      <c r="L1221" s="75"/>
      <c r="M1221" s="60"/>
    </row>
    <row r="1222" spans="1:13" s="44" customFormat="1" hidden="1">
      <c r="A1222" s="75"/>
      <c r="B1222" s="52"/>
      <c r="C1222" s="199"/>
      <c r="D1222" s="200"/>
      <c r="E1222" s="201" t="s">
        <v>432</v>
      </c>
      <c r="F1222" s="202"/>
      <c r="G1222" s="202"/>
      <c r="H1222" s="197"/>
      <c r="I1222" s="198"/>
      <c r="J1222" s="13"/>
      <c r="K1222" s="37"/>
      <c r="L1222" s="75"/>
      <c r="M1222" s="60"/>
    </row>
    <row r="1223" spans="1:13" s="60" customFormat="1" ht="33.75" customHeight="1">
      <c r="A1223" s="59"/>
      <c r="B1223" s="54" t="s">
        <v>2199</v>
      </c>
      <c r="C1223" s="78" t="str">
        <f>VLOOKUP(B1223,vragenlijst[#All],2,FALSE)</f>
        <v>2.01</v>
      </c>
      <c r="D1223" s="79" t="str">
        <f>VLOOKUP(B1223,vragenlijst[#All],3,FALSE)</f>
        <v>De werkzaamheden starten op zijn vroegst 5 werkdagen na ontvangst van de melding</v>
      </c>
      <c r="E1223" s="83"/>
      <c r="F1223" s="204"/>
      <c r="G1223" s="204" t="str">
        <f>IF(AND($E1223="nee",VLOOKUP($B1223,vragenlijst[#All],12,FALSE)&lt;&gt;""),"ja","")</f>
        <v/>
      </c>
      <c r="H1223" s="256" t="str">
        <f>IF(VLOOKUP($B1223,vragenlijst[#All],9,FALSE)="","",VLOOKUP($B1223,vragenlijst[#All],9,FALSE))</f>
        <v>Art. 39b lid 3 Wbb, art. 7 BUS</v>
      </c>
      <c r="I1223" s="258"/>
      <c r="J1223" s="91"/>
      <c r="K1223" s="59"/>
      <c r="L1223" s="44"/>
    </row>
    <row r="1224" spans="1:13" s="60" customFormat="1" ht="38.25">
      <c r="A1224" s="59"/>
      <c r="B1224" s="54" t="s">
        <v>2200</v>
      </c>
      <c r="C1224" s="78" t="str">
        <f>VLOOKUP(B1224,vragenlijst[#All],2,FALSE)</f>
        <v>2.02</v>
      </c>
      <c r="D1224" s="79" t="str">
        <f>VLOOKUP(B1224,vragenlijst[#All],3,FALSE)</f>
        <v>De werkzaamheden starten op zijn vroegst 5 werkdagen na ontvangst van de startmelding (deze eis is niet van toepassing bij tijdelijke uitplaatsing)</v>
      </c>
      <c r="E1224" s="83"/>
      <c r="F1224" s="204"/>
      <c r="G1224" s="204" t="str">
        <f>IF(AND($E1224="nee",VLOOKUP($B1224,vragenlijst[#All],12,FALSE)&lt;&gt;""),"ja","")</f>
        <v/>
      </c>
      <c r="H1224" s="256" t="str">
        <f>IF(VLOOKUP($B1224,vragenlijst[#All],9,FALSE)="","",VLOOKUP($B1224,vragenlijst[#All],9,FALSE))</f>
        <v>Art. 2.1 RUS</v>
      </c>
      <c r="I1224" s="258"/>
      <c r="J1224" s="96"/>
      <c r="K1224" s="59"/>
      <c r="L1224" s="44"/>
    </row>
    <row r="1225" spans="1:13" s="60" customFormat="1" ht="45" customHeight="1">
      <c r="A1225" s="59"/>
      <c r="B1225" s="54" t="s">
        <v>2201</v>
      </c>
      <c r="C1225" s="78" t="str">
        <f>VLOOKUP(B1225,vragenlijst[#All],2,FALSE)</f>
        <v>2.03</v>
      </c>
      <c r="D1225" s="79" t="str">
        <f>VLOOKUP(B1225,vragenlijst[#All],3,FALSE)</f>
        <v>De sanering start binnen twaalf maanden na het indienen de BUS-melding</v>
      </c>
      <c r="E1225" s="83"/>
      <c r="F1225" s="204"/>
      <c r="G1225" s="204" t="str">
        <f>IF(AND($E1225="nee",VLOOKUP($B1225,vragenlijst[#All],12,FALSE)&lt;&gt;""),"ja","")</f>
        <v/>
      </c>
      <c r="H1225" s="256" t="str">
        <f>IF(VLOOKUP($B1225,vragenlijst[#All],9,FALSE)="","",VLOOKUP($B1225,vragenlijst[#All],9,FALSE))</f>
        <v>Art. 39b lid 3 Wbb, art. 8 BUS, art. 2.1 RUS</v>
      </c>
      <c r="I1225" s="258"/>
      <c r="J1225" s="96"/>
      <c r="K1225" s="59"/>
      <c r="L1225" s="44"/>
    </row>
    <row r="1226" spans="1:13" s="60" customFormat="1" ht="22.5" customHeight="1">
      <c r="A1226" s="59"/>
      <c r="B1226" s="54" t="s">
        <v>2202</v>
      </c>
      <c r="C1226" s="78" t="str">
        <f>VLOOKUP(B1226,vragenlijst[#All],2,FALSE)</f>
        <v>2.04</v>
      </c>
      <c r="D1226" s="79" t="str">
        <f>VLOOKUP(B1226,vragenlijst[#All],3,FALSE)</f>
        <v>De wijzigingen zijn (juist) gemeld</v>
      </c>
      <c r="E1226" s="83"/>
      <c r="F1226" s="204"/>
      <c r="G1226" s="204" t="str">
        <f>IF(AND($E1226="nee",VLOOKUP($B1226,vragenlijst[#All],12,FALSE)&lt;&gt;""),"ja","")</f>
        <v/>
      </c>
      <c r="H1226" s="256" t="str">
        <f>IF(VLOOKUP($B1226,vragenlijst[#All],9,FALSE)="","",VLOOKUP($B1226,vragenlijst[#All],9,FALSE))</f>
        <v>Art. 10 BUS, art. 1.4 RUS</v>
      </c>
      <c r="I1226" s="258"/>
      <c r="J1226" s="96"/>
      <c r="K1226" s="59"/>
      <c r="L1226" s="44"/>
    </row>
    <row r="1227" spans="1:13" s="60" customFormat="1" ht="25.5">
      <c r="A1227" s="59"/>
      <c r="B1227" s="54" t="s">
        <v>2203</v>
      </c>
      <c r="C1227" s="78" t="str">
        <f>VLOOKUP(B1227,vragenlijst[#All],2,FALSE)</f>
        <v>2.04.01</v>
      </c>
      <c r="D1227" s="79" t="str">
        <f>VLOOKUP(B1227,vragenlijst[#All],3,FALSE)</f>
        <v>De wijziging heeft geen invloed op de doelstelling/eindresultaat</v>
      </c>
      <c r="E1227" s="83"/>
      <c r="F1227" s="204"/>
      <c r="G1227" s="204" t="str">
        <f>IF(AND($E1227="nee",VLOOKUP($B1227,vragenlijst[#All],12,FALSE)&lt;&gt;""),"ja","")</f>
        <v/>
      </c>
      <c r="H1227" s="256" t="str">
        <f>IF(VLOOKUP($B1227,vragenlijst[#All],9,FALSE)="","",VLOOKUP($B1227,vragenlijst[#All],9,FALSE))</f>
        <v>Art. 10 BUS, art. 1.4 RUS</v>
      </c>
      <c r="I1227" s="258"/>
      <c r="J1227" s="96"/>
      <c r="K1227" s="59"/>
      <c r="L1227" s="44"/>
    </row>
    <row r="1228" spans="1:13" s="60" customFormat="1" ht="25.5">
      <c r="A1228" s="59"/>
      <c r="B1228" s="54" t="s">
        <v>2204</v>
      </c>
      <c r="C1228" s="78" t="str">
        <f>VLOOKUP(B1228,vragenlijst[#All],2,FALSE)</f>
        <v>2.05</v>
      </c>
      <c r="D1228" s="79" t="str">
        <f>VLOOKUP(B1228,vragenlijst[#All],3,FALSE)</f>
        <v>Binnen 2 weken na afronding van de werkzaamheden is de eindmelding gedaan</v>
      </c>
      <c r="E1228" s="83"/>
      <c r="F1228" s="204"/>
      <c r="G1228" s="204" t="str">
        <f>IF(AND($E1228="nee",VLOOKUP($B1228,vragenlijst[#All],12,FALSE)&lt;&gt;""),"ja","")</f>
        <v/>
      </c>
      <c r="H1228" s="256" t="str">
        <f>IF(VLOOKUP($B1228,vragenlijst[#All],9,FALSE)="","",VLOOKUP($B1228,vragenlijst[#All],9,FALSE))</f>
        <v>Art. 11 BUS, art. 4.1 RUS</v>
      </c>
      <c r="I1228" s="258"/>
      <c r="J1228" s="96"/>
      <c r="K1228" s="59"/>
      <c r="L1228" s="44"/>
    </row>
    <row r="1229" spans="1:13" s="60" customFormat="1" ht="34.5" customHeight="1" thickBot="1">
      <c r="A1229" s="59"/>
      <c r="B1229" s="54" t="s">
        <v>2205</v>
      </c>
      <c r="C1229" s="81" t="str">
        <f>VLOOKUP(B1229,vragenlijst[#All],2,FALSE)</f>
        <v>2.06</v>
      </c>
      <c r="D1229" s="82" t="str">
        <f>VLOOKUP(B1229,vragenlijst[#All],3,FALSE)</f>
        <v xml:space="preserve">De aannemer die de sanering voert overeenkomstig BRL 7000 de sanering uit </v>
      </c>
      <c r="E1229" s="88"/>
      <c r="F1229" s="206"/>
      <c r="G1229" s="206" t="str">
        <f>IF(AND($E1229="nee",VLOOKUP($B1229,vragenlijst[#All],12,FALSE)&lt;&gt;""),"ja","")</f>
        <v/>
      </c>
      <c r="H1229" s="259" t="str">
        <f>IF(VLOOKUP($B1229,vragenlijst[#All],9,FALSE)="","",VLOOKUP($B1229,vragenlijst[#All],9,FALSE))</f>
        <v>Art. 2 lid 2 BUS, art. 2.2. lid 3 RUS</v>
      </c>
      <c r="I1229" s="261"/>
      <c r="J1229" s="96"/>
      <c r="K1229" s="59"/>
      <c r="L1229" s="44"/>
    </row>
    <row r="1230" spans="1:13" s="53" customFormat="1" ht="13.5" thickBot="1">
      <c r="A1230" s="52"/>
      <c r="B1230" s="52"/>
      <c r="C1230" s="56"/>
      <c r="D1230" s="56"/>
      <c r="E1230" s="56"/>
      <c r="F1230" s="57"/>
      <c r="G1230" s="57"/>
      <c r="H1230" s="57"/>
      <c r="I1230" s="57"/>
      <c r="J1230" s="58"/>
      <c r="K1230" s="52"/>
    </row>
    <row r="1231" spans="1:13" s="35" customFormat="1">
      <c r="A1231" s="54"/>
      <c r="B1231" s="54"/>
      <c r="C1231" s="23" t="s">
        <v>429</v>
      </c>
      <c r="D1231" s="20" t="s">
        <v>2191</v>
      </c>
      <c r="E1231" s="21" t="str">
        <f>E$1209</f>
        <v>ja/nee/nvt</v>
      </c>
      <c r="F1231" s="192" t="s">
        <v>2288</v>
      </c>
      <c r="G1231" s="192" t="s">
        <v>1950</v>
      </c>
      <c r="H1231" s="250" t="s">
        <v>1951</v>
      </c>
      <c r="I1231" s="251"/>
      <c r="J1231" s="26"/>
      <c r="K1231" s="54"/>
      <c r="L1231" s="53"/>
    </row>
    <row r="1232" spans="1:13" s="76" customFormat="1" hidden="1">
      <c r="A1232" s="52"/>
      <c r="B1232" s="52"/>
      <c r="C1232" s="193"/>
      <c r="D1232" s="194"/>
      <c r="E1232" s="195"/>
      <c r="F1232" s="196"/>
      <c r="G1232" s="196"/>
      <c r="H1232" s="197"/>
      <c r="I1232" s="198"/>
      <c r="J1232" s="13"/>
      <c r="K1232" s="37"/>
      <c r="M1232" s="77"/>
    </row>
    <row r="1233" spans="1:13" s="44" customFormat="1" hidden="1">
      <c r="A1233" s="75"/>
      <c r="B1233" s="52"/>
      <c r="C1233" s="199"/>
      <c r="D1233" s="200"/>
      <c r="E1233" s="201" t="s">
        <v>430</v>
      </c>
      <c r="F1233" s="202"/>
      <c r="G1233" s="202"/>
      <c r="H1233" s="197"/>
      <c r="I1233" s="198"/>
      <c r="J1233" s="13"/>
      <c r="K1233" s="37"/>
      <c r="L1233" s="75"/>
      <c r="M1233" s="60"/>
    </row>
    <row r="1234" spans="1:13" s="44" customFormat="1" hidden="1">
      <c r="A1234" s="75"/>
      <c r="B1234" s="52"/>
      <c r="C1234" s="199"/>
      <c r="D1234" s="200"/>
      <c r="E1234" s="201" t="s">
        <v>431</v>
      </c>
      <c r="F1234" s="202"/>
      <c r="G1234" s="202"/>
      <c r="H1234" s="197"/>
      <c r="I1234" s="198"/>
      <c r="J1234" s="13"/>
      <c r="K1234" s="37"/>
      <c r="L1234" s="75"/>
      <c r="M1234" s="60"/>
    </row>
    <row r="1235" spans="1:13" s="44" customFormat="1" hidden="1">
      <c r="A1235" s="75"/>
      <c r="B1235" s="52"/>
      <c r="C1235" s="199"/>
      <c r="D1235" s="200"/>
      <c r="E1235" s="201" t="s">
        <v>432</v>
      </c>
      <c r="F1235" s="202"/>
      <c r="G1235" s="202"/>
      <c r="H1235" s="197"/>
      <c r="I1235" s="198"/>
      <c r="J1235" s="13"/>
      <c r="K1235" s="37"/>
      <c r="L1235" s="75"/>
      <c r="M1235" s="60"/>
    </row>
    <row r="1236" spans="1:13" s="60" customFormat="1" ht="51">
      <c r="A1236" s="59"/>
      <c r="B1236" s="54" t="s">
        <v>2206</v>
      </c>
      <c r="C1236" s="78" t="str">
        <f>VLOOKUP(B1236,vragenlijst[#All],2,FALSE)</f>
        <v>3.01</v>
      </c>
      <c r="D1236" s="79" t="str">
        <f>VLOOKUP(B1236,vragenlijst[#All],3,FALSE)</f>
        <v>De saneringslocatie en depots zijn afdoende met een hekwerk omgeven of afgesloten. Er is ook een bord met waarop is aangegeven dat sprake is van een bodemsanering</v>
      </c>
      <c r="E1236" s="83"/>
      <c r="F1236" s="204"/>
      <c r="G1236" s="204" t="str">
        <f>IF(AND($E1236="nee",VLOOKUP($B1236,vragenlijst[#All],12,FALSE)&lt;&gt;""),"ja","")</f>
        <v/>
      </c>
      <c r="H1236" s="256" t="str">
        <f>IF(VLOOKUP($B1236,vragenlijst[#All],9,FALSE)="","",VLOOKUP($B1236,vragenlijst[#All],9,FALSE))</f>
        <v>Art. 2 lid 2 BUS, art. 2.2. lid 3 RUS</v>
      </c>
      <c r="I1236" s="258"/>
      <c r="J1236" s="96"/>
      <c r="K1236" s="54"/>
      <c r="L1236" s="44"/>
    </row>
    <row r="1237" spans="1:13" s="60" customFormat="1" ht="45" customHeight="1">
      <c r="A1237" s="59"/>
      <c r="B1237" s="54" t="s">
        <v>2207</v>
      </c>
      <c r="C1237" s="78" t="str">
        <f>VLOOKUP(B1237,vragenlijst[#All],2,FALSE)</f>
        <v>3.02</v>
      </c>
      <c r="D1237" s="79" t="str">
        <f>VLOOKUP(B1237,vragenlijst[#All],3,FALSE)</f>
        <v>De verontreinigde grond wordt binnen het geval, zoals in de BUS- melding opgenomen, opgeslagen</v>
      </c>
      <c r="E1237" s="83"/>
      <c r="F1237" s="204"/>
      <c r="G1237" s="204" t="str">
        <f>IF(AND($E1237="nee",VLOOKUP($B1237,vragenlijst[#All],12,FALSE)&lt;&gt;""),"ja","")</f>
        <v/>
      </c>
      <c r="H1237" s="256" t="str">
        <f>IF(VLOOKUP($B1237,vragenlijst[#All],9,FALSE)="","",VLOOKUP($B1237,vragenlijst[#All],9,FALSE))</f>
        <v>Art. 2 lid 2 BUS, art. 2.4. RUS, art. 8.1 Wm</v>
      </c>
      <c r="I1237" s="258"/>
      <c r="J1237" s="96"/>
      <c r="K1237" s="54"/>
      <c r="L1237" s="44"/>
    </row>
    <row r="1238" spans="1:13" s="60" customFormat="1" ht="25.5">
      <c r="A1238" s="59"/>
      <c r="B1238" s="54" t="s">
        <v>2208</v>
      </c>
      <c r="C1238" s="78" t="str">
        <f>VLOOKUP(B1238,vragenlijst[#All],2,FALSE)</f>
        <v>3.03</v>
      </c>
      <c r="D1238" s="79" t="str">
        <f>VLOOKUP(B1238,vragenlijst[#All],3,FALSE)</f>
        <v>De opgeslagen verontreinigde grond wordt op deugdelijke wijze afgedekt</v>
      </c>
      <c r="E1238" s="83"/>
      <c r="F1238" s="204"/>
      <c r="G1238" s="204" t="str">
        <f>IF(AND($E1238="nee",VLOOKUP($B1238,vragenlijst[#All],12,FALSE)&lt;&gt;""),"ja","")</f>
        <v/>
      </c>
      <c r="H1238" s="256" t="str">
        <f>IF(VLOOKUP($B1238,vragenlijst[#All],9,FALSE)="","",VLOOKUP($B1238,vragenlijst[#All],9,FALSE))</f>
        <v>Art. 2.2 BUS, art. 2.4b RUS</v>
      </c>
      <c r="I1238" s="258"/>
      <c r="J1238" s="96"/>
      <c r="K1238" s="54"/>
      <c r="L1238" s="44"/>
    </row>
    <row r="1239" spans="1:13" s="60" customFormat="1" ht="25.5">
      <c r="A1239" s="59"/>
      <c r="B1239" s="54" t="s">
        <v>2388</v>
      </c>
      <c r="C1239" s="78" t="str">
        <f>VLOOKUP(B1239,vragenlijst[#All],2,FALSE)</f>
        <v>3.03.01</v>
      </c>
      <c r="D1239" s="79" t="str">
        <f>VLOOKUP(B1239,vragenlijst[#All],3,FALSE)</f>
        <v>De tijdelijke opslag is aan de bovenzijde en onderzijde afgedekt</v>
      </c>
      <c r="E1239" s="83"/>
      <c r="F1239" s="204"/>
      <c r="G1239" s="204" t="str">
        <f>IF(AND($E1239="nee",VLOOKUP($B1239,vragenlijst[#All],12,FALSE)&lt;&gt;""),"ja","")</f>
        <v/>
      </c>
      <c r="H1239" s="256" t="str">
        <f>IF(VLOOKUP($B1239,vragenlijst[#All],9,FALSE)="","",VLOOKUP($B1239,vragenlijst[#All],9,FALSE))</f>
        <v>Art. 2.2 BUS, art. 2.4b RUS</v>
      </c>
      <c r="I1239" s="258"/>
      <c r="J1239" s="96"/>
      <c r="K1239" s="54"/>
      <c r="L1239" s="44"/>
    </row>
    <row r="1240" spans="1:13" s="60" customFormat="1" ht="22.5" customHeight="1">
      <c r="A1240" s="59"/>
      <c r="B1240" s="54" t="s">
        <v>2209</v>
      </c>
      <c r="C1240" s="78" t="str">
        <f>VLOOKUP(B1240,vragenlijst[#All],2,FALSE)</f>
        <v>3.04</v>
      </c>
      <c r="D1240" s="79" t="str">
        <f>VLOOKUP(B1240,vragenlijst[#All],3,FALSE)</f>
        <v xml:space="preserve">De containers voor tijdelijke opslag zijn afgedekt </v>
      </c>
      <c r="E1240" s="83"/>
      <c r="F1240" s="204"/>
      <c r="G1240" s="204" t="str">
        <f>IF(AND($E1240="nee",VLOOKUP($B1240,vragenlijst[#All],12,FALSE)&lt;&gt;""),"ja","")</f>
        <v/>
      </c>
      <c r="H1240" s="256" t="str">
        <f>IF(VLOOKUP($B1240,vragenlijst[#All],9,FALSE)="","",VLOOKUP($B1240,vragenlijst[#All],9,FALSE))</f>
        <v>Art. 2.2 BUS, art. 2.4b RUS</v>
      </c>
      <c r="I1240" s="258"/>
      <c r="J1240" s="96"/>
      <c r="K1240" s="54"/>
      <c r="L1240" s="44"/>
    </row>
    <row r="1241" spans="1:13" s="60" customFormat="1" ht="25.5">
      <c r="A1241" s="59"/>
      <c r="B1241" s="54" t="s">
        <v>2210</v>
      </c>
      <c r="C1241" s="78" t="str">
        <f>VLOOKUP(B1241,vragenlijst[#All],2,FALSE)</f>
        <v>3.05</v>
      </c>
      <c r="D1241" s="79" t="str">
        <f>VLOOKUP(B1241,vragenlijst[#All],3,FALSE)</f>
        <v xml:space="preserve">De tijdelijke depots zijn na afronding van de grondsanering niet meer aanwezig </v>
      </c>
      <c r="E1241" s="83"/>
      <c r="F1241" s="204"/>
      <c r="G1241" s="204" t="str">
        <f>IF(AND($E1241="nee",VLOOKUP($B1241,vragenlijst[#All],12,FALSE)&lt;&gt;""),"ja","")</f>
        <v/>
      </c>
      <c r="H1241" s="256" t="str">
        <f>IF(VLOOKUP($B1241,vragenlijst[#All],9,FALSE)="","",VLOOKUP($B1241,vragenlijst[#All],9,FALSE))</f>
        <v>Art. 2.2 BUS, art. 2.4b RUS</v>
      </c>
      <c r="I1241" s="258"/>
      <c r="J1241" s="96"/>
      <c r="K1241" s="54"/>
      <c r="L1241" s="44"/>
    </row>
    <row r="1242" spans="1:13" s="60" customFormat="1" ht="25.5">
      <c r="A1242" s="59"/>
      <c r="B1242" s="54" t="s">
        <v>2211</v>
      </c>
      <c r="C1242" s="78" t="str">
        <f>VLOOKUP(B1242,vragenlijst[#All],2,FALSE)</f>
        <v>3.06</v>
      </c>
      <c r="D1242" s="79" t="str">
        <f>VLOOKUP(B1242,vragenlijst[#All],3,FALSE)</f>
        <v>De tijdelijke depots zijn na afronding van de grondsanering niet langer dan 6 maanden in 'werking'</v>
      </c>
      <c r="E1242" s="83"/>
      <c r="F1242" s="204"/>
      <c r="G1242" s="204" t="str">
        <f>IF(AND($E1242="nee",VLOOKUP($B1242,vragenlijst[#All],12,FALSE)&lt;&gt;""),"ja","")</f>
        <v/>
      </c>
      <c r="H1242" s="256" t="str">
        <f>IF(VLOOKUP($B1242,vragenlijst[#All],9,FALSE)="","",VLOOKUP($B1242,vragenlijst[#All],9,FALSE))</f>
        <v>Art. 2.2 BUS, art. 2.4b RUS</v>
      </c>
      <c r="I1242" s="258"/>
      <c r="J1242" s="96"/>
      <c r="K1242" s="54"/>
      <c r="L1242" s="44"/>
    </row>
    <row r="1243" spans="1:13" s="60" customFormat="1" ht="33.75" customHeight="1">
      <c r="A1243" s="59"/>
      <c r="B1243" s="54" t="s">
        <v>2212</v>
      </c>
      <c r="C1243" s="78" t="str">
        <f>VLOOKUP(B1243,vragenlijst[#All],2,FALSE)</f>
        <v>3.07</v>
      </c>
      <c r="D1243" s="79" t="str">
        <f>VLOOKUP(B1243,vragenlijst[#All],3,FALSE)</f>
        <v>Partijen grond van verschillende kwaliteit worden gescheiden in depot opgeslagen</v>
      </c>
      <c r="E1243" s="83"/>
      <c r="F1243" s="204"/>
      <c r="G1243" s="204" t="str">
        <f>IF(AND($E1243="nee",VLOOKUP($B1243,vragenlijst[#All],12,FALSE)&lt;&gt;""),"ja","")</f>
        <v/>
      </c>
      <c r="H1243" s="256" t="str">
        <f>IF(VLOOKUP($B1243,vragenlijst[#All],9,FALSE)="","",VLOOKUP($B1243,vragenlijst[#All],9,FALSE))</f>
        <v>Art. 2.2 BUS, art. 2.4b RUS, art. 18 Bbk</v>
      </c>
      <c r="I1243" s="258"/>
      <c r="J1243" s="96"/>
      <c r="K1243" s="54"/>
      <c r="L1243" s="44"/>
    </row>
    <row r="1244" spans="1:13" s="35" customFormat="1" ht="33.75" customHeight="1">
      <c r="A1244" s="54"/>
      <c r="B1244" s="54" t="s">
        <v>2213</v>
      </c>
      <c r="C1244" s="78" t="str">
        <f>VLOOKUP(B1244,vragenlijst[#All],2,FALSE)</f>
        <v>3.08</v>
      </c>
      <c r="D1244" s="80" t="str">
        <f>VLOOKUP(B1244,vragenlijst[#All],3,FALSE)</f>
        <v>Partijen grond van verschillende kwaliteit worden selectief ontgraven</v>
      </c>
      <c r="E1244" s="84"/>
      <c r="F1244" s="204"/>
      <c r="G1244" s="204" t="str">
        <f>IF(AND($E1244="nee",VLOOKUP($B1244,vragenlijst[#All],12,FALSE)&lt;&gt;""),"ja","")</f>
        <v/>
      </c>
      <c r="H1244" s="256" t="str">
        <f>IF(VLOOKUP($B1244,vragenlijst[#All],9,FALSE)="","",VLOOKUP($B1244,vragenlijst[#All],9,FALSE))</f>
        <v>Art. 2.2 BUS, art. 2.4b RUS, art. 18 Bbk</v>
      </c>
      <c r="I1244" s="258"/>
      <c r="J1244" s="55"/>
      <c r="K1244" s="54"/>
      <c r="L1244" s="53"/>
    </row>
    <row r="1245" spans="1:13" s="35" customFormat="1" ht="38.25">
      <c r="A1245" s="54"/>
      <c r="B1245" s="54" t="s">
        <v>2389</v>
      </c>
      <c r="C1245" s="78" t="str">
        <f>VLOOKUP(B1245,vragenlijst[#All],2,FALSE)</f>
        <v>3.09</v>
      </c>
      <c r="D1245" s="80" t="str">
        <f>VLOOKUP(B1245,vragenlijst[#All],3,FALSE)</f>
        <v>Vrijgekomen asbesthoudende grond of bodemmateriaal wordt binnen 4 werkweken afgevoerd naar een erkende verwerker</v>
      </c>
      <c r="E1245" s="84"/>
      <c r="F1245" s="204"/>
      <c r="G1245" s="204" t="str">
        <f>IF(AND($E1245="nee",VLOOKUP($B1245,vragenlijst[#All],12,FALSE)&lt;&gt;""),"ja","")</f>
        <v/>
      </c>
      <c r="H1245" s="256" t="str">
        <f>IF(VLOOKUP($B1245,vragenlijst[#All],9,FALSE)="","",VLOOKUP($B1245,vragenlijst[#All],9,FALSE))</f>
        <v>Art. 2 lid 2 BUS, art. 2.5 RUS</v>
      </c>
      <c r="I1245" s="258"/>
      <c r="J1245" s="55"/>
      <c r="K1245" s="54"/>
      <c r="L1245" s="53"/>
    </row>
    <row r="1246" spans="1:13" s="35" customFormat="1" ht="33.75" customHeight="1">
      <c r="A1246" s="54"/>
      <c r="B1246" s="54" t="s">
        <v>2390</v>
      </c>
      <c r="C1246" s="78" t="str">
        <f>VLOOKUP(B1246,vragenlijst[#All],2,FALSE)</f>
        <v>3.10</v>
      </c>
      <c r="D1246" s="80" t="str">
        <f>VLOOKUP(B1246,vragenlijst[#All],3,FALSE)</f>
        <v xml:space="preserve">Er is milieukundige begeleiding, indien vereist </v>
      </c>
      <c r="E1246" s="84"/>
      <c r="F1246" s="204"/>
      <c r="G1246" s="204" t="str">
        <f>IF(AND($E1246="nee",VLOOKUP($B1246,vragenlijst[#All],12,FALSE)&lt;&gt;""),"ja","")</f>
        <v/>
      </c>
      <c r="H1246" s="256" t="str">
        <f>IF(VLOOKUP($B1246,vragenlijst[#All],9,FALSE)="","",VLOOKUP($B1246,vragenlijst[#All],9,FALSE))</f>
        <v>Art. 2 lid 2 BUS, art. 2.3 en § 3 RUS</v>
      </c>
      <c r="I1246" s="258"/>
      <c r="J1246" s="55"/>
      <c r="K1246" s="54"/>
      <c r="L1246" s="53"/>
    </row>
    <row r="1247" spans="1:13" s="35" customFormat="1" ht="38.25">
      <c r="A1247" s="54"/>
      <c r="B1247" s="54" t="s">
        <v>2391</v>
      </c>
      <c r="C1247" s="78" t="str">
        <f>VLOOKUP(B1247,vragenlijst[#All],2,FALSE)</f>
        <v>3.11</v>
      </c>
      <c r="D1247" s="80" t="str">
        <f>VLOOKUP(B1247,vragenlijst[#All],3,FALSE)</f>
        <v xml:space="preserve">De milieukundige begeleiding is overeenkomstig BRL 6000 Milieukundige begeleiding en evaluatie van bodemsaneringen </v>
      </c>
      <c r="E1247" s="84"/>
      <c r="F1247" s="204"/>
      <c r="G1247" s="204" t="str">
        <f>IF(AND($E1247="nee",VLOOKUP($B1247,vragenlijst[#All],12,FALSE)&lt;&gt;""),"ja","")</f>
        <v/>
      </c>
      <c r="H1247" s="256" t="str">
        <f>IF(VLOOKUP($B1247,vragenlijst[#All],9,FALSE)="","",VLOOKUP($B1247,vragenlijst[#All],9,FALSE))</f>
        <v>Art. 9 BUS, art. 2.3 RUS</v>
      </c>
      <c r="I1247" s="258"/>
      <c r="J1247" s="55"/>
      <c r="K1247" s="54"/>
      <c r="L1247" s="53"/>
    </row>
    <row r="1248" spans="1:13" s="35" customFormat="1" ht="38.25">
      <c r="A1248" s="54"/>
      <c r="B1248" s="54" t="s">
        <v>2392</v>
      </c>
      <c r="C1248" s="78" t="str">
        <f>VLOOKUP(B1248,vragenlijst[#All],2,FALSE)</f>
        <v>3.12</v>
      </c>
      <c r="D1248" s="80" t="str">
        <f>VLOOKUP(B1248,vragenlijst[#All],3,FALSE)</f>
        <v xml:space="preserve">Indien milieukundige geleiding vereist is, wordt conform BRL 6000 een logboek bijhouden dat op de locatie aanwezig is </v>
      </c>
      <c r="E1248" s="84"/>
      <c r="F1248" s="204"/>
      <c r="G1248" s="204" t="str">
        <f>IF(AND($E1248="nee",VLOOKUP($B1248,vragenlijst[#All],12,FALSE)&lt;&gt;""),"ja","")</f>
        <v/>
      </c>
      <c r="H1248" s="256" t="str">
        <f>IF(VLOOKUP($B1248,vragenlijst[#All],9,FALSE)="","",VLOOKUP($B1248,vragenlijst[#All],9,FALSE))</f>
        <v>Art. 2.3 lid  RUS</v>
      </c>
      <c r="I1248" s="258"/>
      <c r="J1248" s="55"/>
      <c r="K1248" s="54"/>
      <c r="L1248" s="53"/>
    </row>
    <row r="1249" spans="1:13" s="35" customFormat="1" ht="39" thickBot="1">
      <c r="A1249" s="54"/>
      <c r="B1249" s="54" t="s">
        <v>2393</v>
      </c>
      <c r="C1249" s="81" t="str">
        <f>VLOOKUP(B1249,vragenlijst[#All],2,FALSE)</f>
        <v>3.13</v>
      </c>
      <c r="D1249" s="82" t="str">
        <f>VLOOKUP(B1249,vragenlijst[#All],3,FALSE)</f>
        <v>Het evaluatieverslag is binnen 8 weken na afronding van de sanering in het juiste format ingediend bij het bevoegd gezag</v>
      </c>
      <c r="E1249" s="88"/>
      <c r="F1249" s="206"/>
      <c r="G1249" s="206" t="str">
        <f>IF(AND($E1249="nee",VLOOKUP($B1249,vragenlijst[#All],12,FALSE)&lt;&gt;""),"ja","")</f>
        <v/>
      </c>
      <c r="H1249" s="259" t="str">
        <f>IF(VLOOKUP($B1249,vragenlijst[#All],9,FALSE)="","",VLOOKUP($B1249,vragenlijst[#All],9,FALSE))</f>
        <v>Art. 13 BUS, art. 4.2 RUS</v>
      </c>
      <c r="I1249" s="261"/>
      <c r="J1249" s="55"/>
      <c r="K1249" s="54"/>
      <c r="L1249" s="53"/>
    </row>
    <row r="1250" spans="1:13" s="53" customFormat="1" ht="13.5" thickBot="1">
      <c r="A1250" s="52"/>
      <c r="B1250" s="52"/>
      <c r="C1250" s="56"/>
      <c r="D1250" s="56"/>
      <c r="E1250" s="56"/>
      <c r="F1250" s="57"/>
      <c r="G1250" s="57"/>
      <c r="H1250" s="57"/>
      <c r="I1250" s="57"/>
      <c r="J1250" s="58"/>
      <c r="K1250" s="54"/>
    </row>
    <row r="1251" spans="1:13" s="35" customFormat="1" ht="25.5">
      <c r="A1251" s="54"/>
      <c r="B1251" s="54"/>
      <c r="C1251" s="23" t="s">
        <v>429</v>
      </c>
      <c r="D1251" s="20" t="s">
        <v>2192</v>
      </c>
      <c r="E1251" s="21" t="str">
        <f>E$1209</f>
        <v>ja/nee/nvt</v>
      </c>
      <c r="F1251" s="192" t="s">
        <v>2288</v>
      </c>
      <c r="G1251" s="192" t="s">
        <v>1950</v>
      </c>
      <c r="H1251" s="250" t="s">
        <v>1951</v>
      </c>
      <c r="I1251" s="251"/>
      <c r="J1251" s="26"/>
      <c r="K1251" s="54"/>
      <c r="L1251" s="53"/>
    </row>
    <row r="1252" spans="1:13" s="76" customFormat="1" hidden="1">
      <c r="A1252" s="52"/>
      <c r="B1252" s="52"/>
      <c r="C1252" s="193"/>
      <c r="D1252" s="194"/>
      <c r="E1252" s="195"/>
      <c r="F1252" s="196"/>
      <c r="G1252" s="196"/>
      <c r="H1252" s="197"/>
      <c r="I1252" s="198"/>
      <c r="J1252" s="13"/>
      <c r="K1252" s="37"/>
      <c r="M1252" s="77"/>
    </row>
    <row r="1253" spans="1:13" s="44" customFormat="1" hidden="1">
      <c r="A1253" s="75"/>
      <c r="B1253" s="52"/>
      <c r="C1253" s="199"/>
      <c r="D1253" s="200"/>
      <c r="E1253" s="201" t="s">
        <v>430</v>
      </c>
      <c r="F1253" s="202"/>
      <c r="G1253" s="202"/>
      <c r="H1253" s="197"/>
      <c r="I1253" s="198"/>
      <c r="J1253" s="13"/>
      <c r="K1253" s="37"/>
      <c r="L1253" s="75"/>
      <c r="M1253" s="60"/>
    </row>
    <row r="1254" spans="1:13" s="44" customFormat="1" hidden="1">
      <c r="A1254" s="75"/>
      <c r="B1254" s="52"/>
      <c r="C1254" s="199"/>
      <c r="D1254" s="200"/>
      <c r="E1254" s="201" t="s">
        <v>431</v>
      </c>
      <c r="F1254" s="202"/>
      <c r="G1254" s="202"/>
      <c r="H1254" s="197"/>
      <c r="I1254" s="198"/>
      <c r="J1254" s="13"/>
      <c r="K1254" s="37"/>
      <c r="L1254" s="75"/>
      <c r="M1254" s="60"/>
    </row>
    <row r="1255" spans="1:13" s="44" customFormat="1" hidden="1">
      <c r="A1255" s="75"/>
      <c r="B1255" s="52"/>
      <c r="C1255" s="199"/>
      <c r="D1255" s="200"/>
      <c r="E1255" s="201" t="s">
        <v>432</v>
      </c>
      <c r="F1255" s="202"/>
      <c r="G1255" s="202"/>
      <c r="H1255" s="197"/>
      <c r="I1255" s="198"/>
      <c r="J1255" s="13"/>
      <c r="K1255" s="37"/>
      <c r="L1255" s="75"/>
      <c r="M1255" s="60"/>
    </row>
    <row r="1256" spans="1:13" s="60" customFormat="1" ht="38.25">
      <c r="A1256" s="59"/>
      <c r="B1256" s="54" t="s">
        <v>2214</v>
      </c>
      <c r="C1256" s="78" t="str">
        <f>VLOOKUP(B1256,vragenlijst[#All],2,FALSE)</f>
        <v>4.01</v>
      </c>
      <c r="D1256" s="79" t="str">
        <f>VLOOKUP(B1256,vragenlijst[#All],3,FALSE)</f>
        <v>Vrijkomende grond wordt zoveel mogelijk en zonder bewerking teruggeplaatst, onder dezelfde omstandigheden binnen hetzelfde werk</v>
      </c>
      <c r="E1256" s="83"/>
      <c r="F1256" s="204"/>
      <c r="G1256" s="204" t="str">
        <f>IF(AND($E1256="nee",VLOOKUP($B1256,vragenlijst[#All],12,FALSE)&lt;&gt;""),"ja","")</f>
        <v/>
      </c>
      <c r="H1256" s="256" t="str">
        <f>IF(VLOOKUP($B1256,vragenlijst[#All],9,FALSE)="","",VLOOKUP($B1256,vragenlijst[#All],9,FALSE))</f>
        <v>Art. 2 lid 2 BUS, art. 3.3.2. RUS</v>
      </c>
      <c r="I1256" s="258"/>
      <c r="J1256" s="96"/>
      <c r="K1256" s="59"/>
      <c r="L1256" s="44"/>
    </row>
    <row r="1257" spans="1:13" s="60" customFormat="1" ht="33.75" customHeight="1">
      <c r="A1257" s="59"/>
      <c r="B1257" s="54" t="s">
        <v>2215</v>
      </c>
      <c r="C1257" s="78" t="str">
        <f>VLOOKUP(B1257,vragenlijst[#All],2,FALSE)</f>
        <v>4.02</v>
      </c>
      <c r="D1257" s="79" t="str">
        <f>VLOOKUP(B1257,vragenlijst[#All],3,FALSE)</f>
        <v xml:space="preserve">De overtollige grond wordt afgevoerd van de saneringslocatie </v>
      </c>
      <c r="E1257" s="83"/>
      <c r="F1257" s="204"/>
      <c r="G1257" s="204" t="str">
        <f>IF(AND($E1257="nee",VLOOKUP($B1257,vragenlijst[#All],12,FALSE)&lt;&gt;""),"ja","")</f>
        <v/>
      </c>
      <c r="H1257" s="256" t="str">
        <f>IF(VLOOKUP($B1257,vragenlijst[#All],9,FALSE)="","",VLOOKUP($B1257,vragenlijst[#All],9,FALSE))</f>
        <v>Art. 2 lid 2 BUS, art. 3.3.2 RUS</v>
      </c>
      <c r="I1257" s="258"/>
      <c r="J1257" s="96"/>
      <c r="K1257" s="59"/>
      <c r="L1257" s="44"/>
    </row>
    <row r="1258" spans="1:13" s="60" customFormat="1" ht="33.75" customHeight="1">
      <c r="A1258" s="59"/>
      <c r="B1258" s="54" t="s">
        <v>2216</v>
      </c>
      <c r="C1258" s="78" t="str">
        <f>VLOOKUP(B1258,vragenlijst[#All],2,FALSE)</f>
        <v>4.03</v>
      </c>
      <c r="D1258" s="79" t="str">
        <f>VLOOKUP(B1258,vragenlijst[#All],3,FALSE)</f>
        <v>De kwaliteit van de teruggeplaatste grond is gelijk aan die van de aansluitende bodem</v>
      </c>
      <c r="E1258" s="83"/>
      <c r="F1258" s="204"/>
      <c r="G1258" s="204" t="str">
        <f>IF(AND($E1258="nee",VLOOKUP($B1258,vragenlijst[#All],12,FALSE)&lt;&gt;""),"ja","")</f>
        <v/>
      </c>
      <c r="H1258" s="256" t="str">
        <f>IF(VLOOKUP($B1258,vragenlijst[#All],9,FALSE)="","",VLOOKUP($B1258,vragenlijst[#All],9,FALSE))</f>
        <v>Art. 2 lid 2 BUS, art. 3.3.4 RUS</v>
      </c>
      <c r="I1258" s="258"/>
      <c r="J1258" s="96"/>
      <c r="K1258" s="59"/>
      <c r="L1258" s="44"/>
    </row>
    <row r="1259" spans="1:13" s="60" customFormat="1" ht="34.5" customHeight="1" thickBot="1">
      <c r="A1259" s="59"/>
      <c r="B1259" s="54" t="s">
        <v>2217</v>
      </c>
      <c r="C1259" s="81" t="str">
        <f>VLOOKUP(B1259,vragenlijst[#All],2,FALSE)</f>
        <v>4.04</v>
      </c>
      <c r="D1259" s="82" t="str">
        <f>VLOOKUP(B1259,vragenlijst[#All],3,FALSE)</f>
        <v>Er is milieukundige begeleiding bij het tijdelijk uitplaatsen indien vereist</v>
      </c>
      <c r="E1259" s="88"/>
      <c r="F1259" s="206"/>
      <c r="G1259" s="206" t="str">
        <f>IF(AND($E1259="nee",VLOOKUP($B1259,vragenlijst[#All],12,FALSE)&lt;&gt;""),"ja","")</f>
        <v/>
      </c>
      <c r="H1259" s="259" t="str">
        <f>IF(VLOOKUP($B1259,vragenlijst[#All],9,FALSE)="","",VLOOKUP($B1259,vragenlijst[#All],9,FALSE))</f>
        <v>Art 2. lid 2 BUS, art. 3.3.5 RUS</v>
      </c>
      <c r="I1259" s="261"/>
      <c r="J1259" s="96"/>
      <c r="K1259" s="59"/>
      <c r="L1259" s="44"/>
    </row>
    <row r="1260" spans="1:13" s="53" customFormat="1" ht="13.5" thickBot="1">
      <c r="A1260" s="52"/>
      <c r="B1260" s="52"/>
      <c r="C1260" s="56"/>
      <c r="D1260" s="56"/>
      <c r="E1260" s="56"/>
      <c r="F1260" s="57"/>
      <c r="G1260" s="57"/>
      <c r="H1260" s="57"/>
      <c r="I1260" s="57"/>
      <c r="J1260" s="58"/>
      <c r="K1260" s="52"/>
    </row>
    <row r="1261" spans="1:13" s="35" customFormat="1" ht="25.5">
      <c r="A1261" s="54"/>
      <c r="B1261" s="54"/>
      <c r="C1261" s="23" t="s">
        <v>429</v>
      </c>
      <c r="D1261" s="20" t="s">
        <v>2193</v>
      </c>
      <c r="E1261" s="21" t="str">
        <f>E$1209</f>
        <v>ja/nee/nvt</v>
      </c>
      <c r="F1261" s="192" t="s">
        <v>2288</v>
      </c>
      <c r="G1261" s="192" t="s">
        <v>1950</v>
      </c>
      <c r="H1261" s="250" t="s">
        <v>1951</v>
      </c>
      <c r="I1261" s="251"/>
      <c r="J1261" s="26"/>
      <c r="K1261" s="54"/>
      <c r="L1261" s="53"/>
    </row>
    <row r="1262" spans="1:13" s="76" customFormat="1" hidden="1">
      <c r="A1262" s="52"/>
      <c r="B1262" s="52"/>
      <c r="C1262" s="193"/>
      <c r="D1262" s="194"/>
      <c r="E1262" s="195"/>
      <c r="F1262" s="196"/>
      <c r="G1262" s="196"/>
      <c r="H1262" s="197"/>
      <c r="I1262" s="198"/>
      <c r="J1262" s="13"/>
      <c r="K1262" s="37"/>
      <c r="M1262" s="77"/>
    </row>
    <row r="1263" spans="1:13" s="44" customFormat="1" hidden="1">
      <c r="A1263" s="75"/>
      <c r="B1263" s="52"/>
      <c r="C1263" s="199"/>
      <c r="D1263" s="200"/>
      <c r="E1263" s="201" t="s">
        <v>430</v>
      </c>
      <c r="F1263" s="202"/>
      <c r="G1263" s="202"/>
      <c r="H1263" s="197"/>
      <c r="I1263" s="198"/>
      <c r="J1263" s="13"/>
      <c r="K1263" s="37"/>
      <c r="L1263" s="75"/>
      <c r="M1263" s="60"/>
    </row>
    <row r="1264" spans="1:13" s="44" customFormat="1" hidden="1">
      <c r="A1264" s="75"/>
      <c r="B1264" s="52"/>
      <c r="C1264" s="199"/>
      <c r="D1264" s="200"/>
      <c r="E1264" s="201" t="s">
        <v>431</v>
      </c>
      <c r="F1264" s="202"/>
      <c r="G1264" s="202"/>
      <c r="H1264" s="197"/>
      <c r="I1264" s="198"/>
      <c r="J1264" s="13"/>
      <c r="K1264" s="37"/>
      <c r="L1264" s="75"/>
      <c r="M1264" s="60"/>
    </row>
    <row r="1265" spans="1:13" s="44" customFormat="1" hidden="1">
      <c r="A1265" s="75"/>
      <c r="B1265" s="52"/>
      <c r="C1265" s="199"/>
      <c r="D1265" s="200"/>
      <c r="E1265" s="201" t="s">
        <v>432</v>
      </c>
      <c r="F1265" s="202"/>
      <c r="G1265" s="202"/>
      <c r="H1265" s="197"/>
      <c r="I1265" s="198"/>
      <c r="J1265" s="13"/>
      <c r="K1265" s="37"/>
      <c r="L1265" s="75"/>
      <c r="M1265" s="60"/>
    </row>
    <row r="1266" spans="1:13" s="60" customFormat="1" ht="33.75" customHeight="1">
      <c r="A1266" s="59"/>
      <c r="B1266" s="54" t="s">
        <v>2218</v>
      </c>
      <c r="C1266" s="78" t="str">
        <f>VLOOKUP(B1266,vragenlijst[#All],2,FALSE)</f>
        <v>5.01</v>
      </c>
      <c r="D1266" s="79" t="str">
        <f>VLOOKUP(B1266,vragenlijst[#All],3,FALSE)</f>
        <v>Bij ontgraven van verontreinigde grond wordt deze ten minste tot terugsaneerwaarde ontgraven</v>
      </c>
      <c r="E1266" s="83"/>
      <c r="F1266" s="204"/>
      <c r="G1266" s="204" t="str">
        <f>IF(AND($E1266="nee",VLOOKUP($B1266,vragenlijst[#All],12,FALSE)&lt;&gt;""),"ja","")</f>
        <v/>
      </c>
      <c r="H1266" s="256" t="str">
        <f>IF(VLOOKUP($B1266,vragenlijst[#All],9,FALSE)="","",VLOOKUP($B1266,vragenlijst[#All],9,FALSE))</f>
        <v>Art. 2 lid 2 BUS, art. 3.1.2 RUS</v>
      </c>
      <c r="I1266" s="258"/>
      <c r="J1266" s="96"/>
      <c r="K1266" s="59"/>
      <c r="L1266" s="44"/>
    </row>
    <row r="1267" spans="1:13" s="60" customFormat="1" ht="33.75" customHeight="1">
      <c r="A1267" s="59"/>
      <c r="B1267" s="54" t="s">
        <v>2219</v>
      </c>
      <c r="C1267" s="78" t="str">
        <f>VLOOKUP(B1267,vragenlijst[#All],2,FALSE)</f>
        <v>5.02</v>
      </c>
      <c r="D1267" s="79" t="str">
        <f>VLOOKUP(B1267,vragenlijst[#All],3,FALSE)</f>
        <v>De ontgraven verontreinigde grond wordt van de locatie afgevoerd</v>
      </c>
      <c r="E1267" s="83"/>
      <c r="F1267" s="204"/>
      <c r="G1267" s="204" t="str">
        <f>IF(AND($E1267="nee",VLOOKUP($B1267,vragenlijst[#All],12,FALSE)&lt;&gt;""),"ja","")</f>
        <v/>
      </c>
      <c r="H1267" s="256" t="str">
        <f>IF(VLOOKUP($B1267,vragenlijst[#All],9,FALSE)="","",VLOOKUP($B1267,vragenlijst[#All],9,FALSE))</f>
        <v>Art. 2 lid 2 BUS, art. 3.1.2 RUS</v>
      </c>
      <c r="I1267" s="258"/>
      <c r="J1267" s="96"/>
      <c r="K1267" s="59"/>
      <c r="L1267" s="44"/>
    </row>
    <row r="1268" spans="1:13" s="60" customFormat="1" ht="38.25">
      <c r="A1268" s="59"/>
      <c r="B1268" s="54" t="s">
        <v>2220</v>
      </c>
      <c r="C1268" s="78" t="str">
        <f>VLOOKUP(B1268,vragenlijst[#All],2,FALSE)</f>
        <v>5.03</v>
      </c>
      <c r="D1268" s="79" t="str">
        <f>VLOOKUP(B1268,vragenlijst[#All],3,FALSE)</f>
        <v>De kwaliteit van de grond voor de aanvulgrond onder de contactlaag en voor de contactlaag voldoet aan de eisen</v>
      </c>
      <c r="E1268" s="83"/>
      <c r="F1268" s="204"/>
      <c r="G1268" s="204" t="str">
        <f>IF(AND($E1268="nee",VLOOKUP($B1268,vragenlijst[#All],12,FALSE)&lt;&gt;""),"ja","")</f>
        <v/>
      </c>
      <c r="H1268" s="256" t="str">
        <f>IF(VLOOKUP($B1268,vragenlijst[#All],9,FALSE)="","",VLOOKUP($B1268,vragenlijst[#All],9,FALSE))</f>
        <v>Art. 2 lid 2 BUS, art. 3.1.2 en 3.1.7 RUS</v>
      </c>
      <c r="I1268" s="258"/>
      <c r="J1268" s="96"/>
      <c r="K1268" s="59"/>
      <c r="L1268" s="44"/>
    </row>
    <row r="1269" spans="1:13" s="60" customFormat="1" ht="33.75" customHeight="1">
      <c r="A1269" s="59"/>
      <c r="B1269" s="54" t="s">
        <v>2221</v>
      </c>
      <c r="C1269" s="78" t="str">
        <f>VLOOKUP(B1269,vragenlijst[#All],2,FALSE)</f>
        <v>5.04</v>
      </c>
      <c r="D1269" s="79" t="str">
        <f>VLOOKUP(B1269,vragenlijst[#All],3,FALSE)</f>
        <v xml:space="preserve">De aangebrachte isolatielaag voldoet aan de gestelde dikte van de leeflaag </v>
      </c>
      <c r="E1269" s="83"/>
      <c r="F1269" s="204"/>
      <c r="G1269" s="204" t="str">
        <f>IF(AND($E1269="nee",VLOOKUP($B1269,vragenlijst[#All],12,FALSE)&lt;&gt;""),"ja","")</f>
        <v/>
      </c>
      <c r="H1269" s="256" t="str">
        <f>IF(VLOOKUP($B1269,vragenlijst[#All],9,FALSE)="","",VLOOKUP($B1269,vragenlijst[#All],9,FALSE))</f>
        <v>Art. 2 lid 2 BUS, art. 3.1.3 RUS</v>
      </c>
      <c r="I1269" s="258"/>
      <c r="J1269" s="96"/>
      <c r="K1269" s="59"/>
      <c r="L1269" s="44"/>
    </row>
    <row r="1270" spans="1:13" s="60" customFormat="1" ht="33.75" customHeight="1">
      <c r="A1270" s="59"/>
      <c r="B1270" s="54" t="s">
        <v>2222</v>
      </c>
      <c r="C1270" s="78" t="str">
        <f>VLOOKUP(B1270,vragenlijst[#All],2,FALSE)</f>
        <v>5.05</v>
      </c>
      <c r="D1270" s="79" t="str">
        <f>VLOOKUP(B1270,vragenlijst[#All],3,FALSE)</f>
        <v>Tussen de isolatielaag en onderliggende bodem is een signaallaag aanwezig</v>
      </c>
      <c r="E1270" s="83"/>
      <c r="F1270" s="204"/>
      <c r="G1270" s="204" t="str">
        <f>IF(AND($E1270="nee",VLOOKUP($B1270,vragenlijst[#All],12,FALSE)&lt;&gt;""),"ja","")</f>
        <v/>
      </c>
      <c r="H1270" s="256" t="str">
        <f>IF(VLOOKUP($B1270,vragenlijst[#All],9,FALSE)="","",VLOOKUP($B1270,vragenlijst[#All],9,FALSE))</f>
        <v>Art. 2 lid 2 BUS, art. 3.1.3 RUS</v>
      </c>
      <c r="I1270" s="258"/>
      <c r="J1270" s="96"/>
      <c r="K1270" s="59"/>
      <c r="L1270" s="44"/>
    </row>
    <row r="1271" spans="1:13" s="60" customFormat="1" ht="33.75" customHeight="1">
      <c r="A1271" s="59"/>
      <c r="B1271" s="54" t="s">
        <v>2223</v>
      </c>
      <c r="C1271" s="78" t="str">
        <f>VLOOKUP(B1271,vragenlijst[#All],2,FALSE)</f>
        <v>5.06</v>
      </c>
      <c r="D1271" s="79" t="str">
        <f>VLOOKUP(B1271,vragenlijst[#All],3,FALSE)</f>
        <v xml:space="preserve">Een aaneengesloten afdeklaag bestaat uit voor­ geschreven materiaal </v>
      </c>
      <c r="E1271" s="83"/>
      <c r="F1271" s="204"/>
      <c r="G1271" s="204" t="str">
        <f>IF(AND($E1271="nee",VLOOKUP($B1271,vragenlijst[#All],12,FALSE)&lt;&gt;""),"ja","")</f>
        <v/>
      </c>
      <c r="H1271" s="256" t="str">
        <f>IF(VLOOKUP($B1271,vragenlijst[#All],9,FALSE)="","",VLOOKUP($B1271,vragenlijst[#All],9,FALSE))</f>
        <v>Art. 2 lid 2 BUS, art. 3.1.3 RUS</v>
      </c>
      <c r="I1271" s="258"/>
      <c r="J1271" s="96"/>
      <c r="K1271" s="59"/>
      <c r="L1271" s="44"/>
    </row>
    <row r="1272" spans="1:13" s="60" customFormat="1" ht="38.25">
      <c r="A1272" s="59"/>
      <c r="B1272" s="54" t="s">
        <v>2224</v>
      </c>
      <c r="C1272" s="78" t="str">
        <f>VLOOKUP(B1272,vragenlijst[#All],2,FALSE)</f>
        <v>5.07</v>
      </c>
      <c r="D1272" s="79" t="str">
        <f>VLOOKUP(B1272,vragenlijst[#All],3,FALSE)</f>
        <v xml:space="preserve">Wanneer de ten behoeve van de isolatielaag afgegraven grond die niet herschikt kan worden: afvoeren van de ontgraven grond </v>
      </c>
      <c r="E1272" s="83"/>
      <c r="F1272" s="204"/>
      <c r="G1272" s="204" t="str">
        <f>IF(AND($E1272="nee",VLOOKUP($B1272,vragenlijst[#All],12,FALSE)&lt;&gt;""),"ja","")</f>
        <v/>
      </c>
      <c r="H1272" s="256" t="str">
        <f>IF(VLOOKUP($B1272,vragenlijst[#All],9,FALSE)="","",VLOOKUP($B1272,vragenlijst[#All],9,FALSE))</f>
        <v>Art. 2 lid 2 BUS, art. 3.1.3 RUS</v>
      </c>
      <c r="I1272" s="258"/>
      <c r="J1272" s="96"/>
      <c r="K1272" s="59"/>
      <c r="L1272" s="44"/>
    </row>
    <row r="1273" spans="1:13" s="60" customFormat="1" ht="33.75" customHeight="1">
      <c r="A1273" s="59"/>
      <c r="B1273" s="54" t="s">
        <v>2225</v>
      </c>
      <c r="C1273" s="78" t="str">
        <f>VLOOKUP(B1273,vragenlijst[#All],2,FALSE)</f>
        <v>5.08</v>
      </c>
      <c r="D1273" s="79" t="str">
        <f>VLOOKUP(B1273,vragenlijst[#All],3,FALSE)</f>
        <v xml:space="preserve">De kwaliteit van de leeflaag en de aanvulgrond voldoet aan het concentratieniveau </v>
      </c>
      <c r="E1273" s="83"/>
      <c r="F1273" s="204"/>
      <c r="G1273" s="204" t="str">
        <f>IF(AND($E1273="nee",VLOOKUP($B1273,vragenlijst[#All],12,FALSE)&lt;&gt;""),"ja","")</f>
        <v/>
      </c>
      <c r="H1273" s="256" t="str">
        <f>IF(VLOOKUP($B1273,vragenlijst[#All],9,FALSE)="","",VLOOKUP($B1273,vragenlijst[#All],9,FALSE))</f>
        <v>Art. 2 lid 2 BUS, art. 3.1.7 RUS</v>
      </c>
      <c r="I1273" s="258"/>
      <c r="J1273" s="96"/>
      <c r="K1273" s="59"/>
      <c r="L1273" s="44"/>
    </row>
    <row r="1274" spans="1:13" s="35" customFormat="1" ht="38.25">
      <c r="A1274" s="54"/>
      <c r="B1274" s="54" t="s">
        <v>2226</v>
      </c>
      <c r="C1274" s="78" t="str">
        <f>VLOOKUP(B1274,vragenlijst[#All],2,FALSE)</f>
        <v>5.09</v>
      </c>
      <c r="D1274" s="79" t="str">
        <f>VLOOKUP(B1274,vragenlijst[#All],3,FALSE)</f>
        <v>De saneringsaanpak met isolatielaag leidt niet tot beperkingen van het op de functie afgestemde gebruik</v>
      </c>
      <c r="E1274" s="83"/>
      <c r="F1274" s="204"/>
      <c r="G1274" s="204" t="str">
        <f>IF(AND($E1274="nee",VLOOKUP($B1274,vragenlijst[#All],12,FALSE)&lt;&gt;""),"ja","")</f>
        <v/>
      </c>
      <c r="H1274" s="256" t="str">
        <f>IF(VLOOKUP($B1274,vragenlijst[#All],9,FALSE)="","",VLOOKUP($B1274,vragenlijst[#All],9,FALSE))</f>
        <v>Art. 2 lid 2 BUS, art. 3.1.11 RUS</v>
      </c>
      <c r="I1274" s="258"/>
      <c r="J1274" s="55"/>
      <c r="K1274" s="54"/>
      <c r="L1274" s="53"/>
    </row>
    <row r="1275" spans="1:13" s="60" customFormat="1" ht="33.75" customHeight="1">
      <c r="A1275" s="59"/>
      <c r="B1275" s="54" t="s">
        <v>2394</v>
      </c>
      <c r="C1275" s="78" t="str">
        <f>VLOOKUP(B1275,vragenlijst[#All],2,FALSE)</f>
        <v>5.10</v>
      </c>
      <c r="D1275" s="79" t="str">
        <f>VLOOKUP(B1275,vragenlijst[#All],3,FALSE)</f>
        <v xml:space="preserve">De verontreinigingsituatie onder de isolatielaag is beschreven in het evaluatieverslag </v>
      </c>
      <c r="E1275" s="83"/>
      <c r="F1275" s="204"/>
      <c r="G1275" s="204" t="str">
        <f>IF(AND($E1275="nee",VLOOKUP($B1275,vragenlijst[#All],12,FALSE)&lt;&gt;""),"ja","")</f>
        <v/>
      </c>
      <c r="H1275" s="256" t="str">
        <f>IF(VLOOKUP($B1275,vragenlijst[#All],9,FALSE)="","",VLOOKUP($B1275,vragenlijst[#All],9,FALSE))</f>
        <v>Art. 2 lid 2 BUS, art. 3.1.11 RUS</v>
      </c>
      <c r="I1275" s="258"/>
      <c r="J1275" s="96"/>
      <c r="K1275" s="59"/>
      <c r="L1275" s="44"/>
    </row>
    <row r="1276" spans="1:13" s="60" customFormat="1" ht="39" thickBot="1">
      <c r="A1276" s="59"/>
      <c r="B1276" s="54" t="s">
        <v>2224</v>
      </c>
      <c r="C1276" s="81" t="str">
        <f>VLOOKUP(B1276,vragenlijst[#All],2,FALSE)</f>
        <v>5.07</v>
      </c>
      <c r="D1276" s="82" t="str">
        <f>VLOOKUP(B1276,vragenlijst[#All],3,FALSE)</f>
        <v xml:space="preserve">Wanneer de ten behoeve van de isolatielaag afgegraven grond die niet herschikt kan worden: afvoeren van de ontgraven grond </v>
      </c>
      <c r="E1276" s="88"/>
      <c r="F1276" s="206"/>
      <c r="G1276" s="206" t="str">
        <f>IF(AND($E1276="nee",VLOOKUP($B1276,vragenlijst[#All],12,FALSE)&lt;&gt;""),"ja","")</f>
        <v/>
      </c>
      <c r="H1276" s="259" t="str">
        <f>IF(VLOOKUP($B1276,vragenlijst[#All],9,FALSE)="","",VLOOKUP($B1276,vragenlijst[#All],9,FALSE))</f>
        <v>Art. 2 lid 2 BUS, art. 3.1.3 RUS</v>
      </c>
      <c r="I1276" s="261"/>
      <c r="J1276" s="96"/>
      <c r="K1276" s="59"/>
      <c r="L1276" s="44"/>
    </row>
    <row r="1277" spans="1:13" s="53" customFormat="1" ht="13.5" thickBot="1">
      <c r="A1277" s="52"/>
      <c r="B1277" s="52"/>
      <c r="C1277" s="56"/>
      <c r="D1277" s="56"/>
      <c r="E1277" s="56"/>
      <c r="F1277" s="57"/>
      <c r="G1277" s="57"/>
      <c r="H1277" s="57"/>
      <c r="I1277" s="57"/>
      <c r="J1277" s="58"/>
      <c r="K1277" s="52"/>
    </row>
    <row r="1278" spans="1:13" s="35" customFormat="1">
      <c r="A1278" s="54"/>
      <c r="B1278" s="54"/>
      <c r="C1278" s="23" t="s">
        <v>429</v>
      </c>
      <c r="D1278" s="20" t="s">
        <v>2194</v>
      </c>
      <c r="E1278" s="21" t="str">
        <f>E$1209</f>
        <v>ja/nee/nvt</v>
      </c>
      <c r="F1278" s="192" t="s">
        <v>2288</v>
      </c>
      <c r="G1278" s="192" t="s">
        <v>1950</v>
      </c>
      <c r="H1278" s="250" t="s">
        <v>1951</v>
      </c>
      <c r="I1278" s="251"/>
      <c r="J1278" s="26"/>
      <c r="K1278" s="54"/>
      <c r="L1278" s="53"/>
    </row>
    <row r="1279" spans="1:13" s="76" customFormat="1" hidden="1">
      <c r="A1279" s="52"/>
      <c r="B1279" s="52"/>
      <c r="C1279" s="193"/>
      <c r="D1279" s="194"/>
      <c r="E1279" s="195"/>
      <c r="F1279" s="196"/>
      <c r="G1279" s="196"/>
      <c r="H1279" s="197"/>
      <c r="I1279" s="198"/>
      <c r="J1279" s="13"/>
      <c r="K1279" s="37"/>
      <c r="M1279" s="77"/>
    </row>
    <row r="1280" spans="1:13" s="44" customFormat="1" hidden="1">
      <c r="A1280" s="75"/>
      <c r="B1280" s="52"/>
      <c r="C1280" s="199"/>
      <c r="D1280" s="200"/>
      <c r="E1280" s="201" t="s">
        <v>430</v>
      </c>
      <c r="F1280" s="202"/>
      <c r="G1280" s="202"/>
      <c r="H1280" s="197"/>
      <c r="I1280" s="198"/>
      <c r="J1280" s="13"/>
      <c r="K1280" s="37"/>
      <c r="L1280" s="75"/>
      <c r="M1280" s="60"/>
    </row>
    <row r="1281" spans="1:13" s="44" customFormat="1" hidden="1">
      <c r="A1281" s="75"/>
      <c r="B1281" s="52"/>
      <c r="C1281" s="199"/>
      <c r="D1281" s="200"/>
      <c r="E1281" s="201" t="s">
        <v>431</v>
      </c>
      <c r="F1281" s="202"/>
      <c r="G1281" s="202"/>
      <c r="H1281" s="197"/>
      <c r="I1281" s="198"/>
      <c r="J1281" s="13"/>
      <c r="K1281" s="37"/>
      <c r="L1281" s="75"/>
      <c r="M1281" s="60"/>
    </row>
    <row r="1282" spans="1:13" s="44" customFormat="1" hidden="1">
      <c r="A1282" s="75"/>
      <c r="B1282" s="52"/>
      <c r="C1282" s="199"/>
      <c r="D1282" s="200"/>
      <c r="E1282" s="201" t="s">
        <v>432</v>
      </c>
      <c r="F1282" s="202"/>
      <c r="G1282" s="202"/>
      <c r="H1282" s="197"/>
      <c r="I1282" s="198"/>
      <c r="J1282" s="13"/>
      <c r="K1282" s="37"/>
      <c r="L1282" s="75"/>
      <c r="M1282" s="60"/>
    </row>
    <row r="1283" spans="1:13" s="60" customFormat="1" ht="33.75" customHeight="1">
      <c r="A1283" s="59"/>
      <c r="B1283" s="54" t="s">
        <v>2227</v>
      </c>
      <c r="C1283" s="78" t="str">
        <f>VLOOKUP(B1283,vragenlijst[#All],2,FALSE)</f>
        <v>6.01</v>
      </c>
      <c r="D1283" s="79" t="str">
        <f>VLOOKUP(B1283,vragenlijst[#All],3,FALSE)</f>
        <v>Bij ontgraven van verontreinigde grond wordt deze ten minste tot de terugsaneerwaarde ontgraven</v>
      </c>
      <c r="E1283" s="83"/>
      <c r="F1283" s="204"/>
      <c r="G1283" s="204" t="str">
        <f>IF(AND($E1283="nee",VLOOKUP($B1283,vragenlijst[#All],12,FALSE)&lt;&gt;""),"ja","")</f>
        <v/>
      </c>
      <c r="H1283" s="256" t="str">
        <f>IF(VLOOKUP($B1283,vragenlijst[#All],9,FALSE)="","",VLOOKUP($B1283,vragenlijst[#All],9,FALSE))</f>
        <v>Art. 2 lid 2 BUS, art. 3.2.2 RUS</v>
      </c>
      <c r="I1283" s="258"/>
      <c r="J1283" s="96"/>
      <c r="K1283" s="59"/>
      <c r="L1283" s="44"/>
    </row>
    <row r="1284" spans="1:13" s="60" customFormat="1" ht="33.75" customHeight="1">
      <c r="A1284" s="59"/>
      <c r="B1284" s="54" t="s">
        <v>2228</v>
      </c>
      <c r="C1284" s="78" t="str">
        <f>VLOOKUP(B1284,vragenlijst[#All],2,FALSE)</f>
        <v>6.02</v>
      </c>
      <c r="D1284" s="79" t="str">
        <f>VLOOKUP(B1284,vragenlijst[#All],3,FALSE)</f>
        <v>De ontgraven verontreinigde grond wordt van de locatie afgevoerd</v>
      </c>
      <c r="E1284" s="83"/>
      <c r="F1284" s="204"/>
      <c r="G1284" s="204" t="str">
        <f>IF(AND($E1284="nee",VLOOKUP($B1284,vragenlijst[#All],12,FALSE)&lt;&gt;""),"ja","")</f>
        <v/>
      </c>
      <c r="H1284" s="256" t="str">
        <f>IF(VLOOKUP($B1284,vragenlijst[#All],9,FALSE)="","",VLOOKUP($B1284,vragenlijst[#All],9,FALSE))</f>
        <v>Art. 2 lid 2 BUS, art. 3.2.2 RUS</v>
      </c>
      <c r="I1284" s="258"/>
      <c r="J1284" s="96"/>
      <c r="K1284" s="59"/>
      <c r="L1284" s="44"/>
    </row>
    <row r="1285" spans="1:13" s="60" customFormat="1" ht="33.75" customHeight="1">
      <c r="A1285" s="59"/>
      <c r="B1285" s="54" t="s">
        <v>2395</v>
      </c>
      <c r="C1285" s="78" t="str">
        <f>VLOOKUP(B1285,vragenlijst[#All],2,FALSE)</f>
        <v>6.02.01</v>
      </c>
      <c r="D1285" s="79" t="str">
        <f>VLOOKUP(B1285,vragenlijst[#All],3,FALSE)</f>
        <v>De grond wordt maximaal 3 werkdagen opgeslagen ter bepaling van de afvoerbestemming</v>
      </c>
      <c r="E1285" s="83"/>
      <c r="F1285" s="204"/>
      <c r="G1285" s="204" t="str">
        <f>IF(AND($E1285="nee",VLOOKUP($B1285,vragenlijst[#All],12,FALSE)&lt;&gt;""),"ja","")</f>
        <v/>
      </c>
      <c r="H1285" s="256" t="str">
        <f>IF(VLOOKUP($B1285,vragenlijst[#All],9,FALSE)="","",VLOOKUP($B1285,vragenlijst[#All],9,FALSE))</f>
        <v>Art. 2 lid 2 BUS, art. 3.2.7 RUS</v>
      </c>
      <c r="I1285" s="258"/>
      <c r="J1285" s="96"/>
      <c r="K1285" s="59"/>
      <c r="L1285" s="44"/>
    </row>
    <row r="1286" spans="1:13" s="60" customFormat="1" ht="38.25">
      <c r="A1286" s="59"/>
      <c r="B1286" s="54" t="s">
        <v>2229</v>
      </c>
      <c r="C1286" s="78" t="str">
        <f>VLOOKUP(B1286,vragenlijst[#All],2,FALSE)</f>
        <v>6.03</v>
      </c>
      <c r="D1286" s="79" t="str">
        <f>VLOOKUP(B1286,vragenlijst[#All],3,FALSE)</f>
        <v xml:space="preserve">Het verontreinigde grondwater wordt onttrokken en behandeld, of gereinigd met bewezen in-situ technieken </v>
      </c>
      <c r="E1286" s="83"/>
      <c r="F1286" s="204"/>
      <c r="G1286" s="204" t="str">
        <f>IF(AND($E1286="nee",VLOOKUP($B1286,vragenlijst[#All],12,FALSE)&lt;&gt;""),"ja","")</f>
        <v/>
      </c>
      <c r="H1286" s="256" t="str">
        <f>IF(VLOOKUP($B1286,vragenlijst[#All],9,FALSE)="","",VLOOKUP($B1286,vragenlijst[#All],9,FALSE))</f>
        <v>Art. 2 lid 2 BUS, art. 3.2.3b RUS</v>
      </c>
      <c r="I1286" s="258"/>
      <c r="J1286" s="96"/>
      <c r="K1286" s="59"/>
      <c r="L1286" s="44"/>
    </row>
    <row r="1287" spans="1:13" s="60" customFormat="1" ht="33.75" customHeight="1">
      <c r="A1287" s="59"/>
      <c r="B1287" s="54" t="s">
        <v>2396</v>
      </c>
      <c r="C1287" s="78" t="str">
        <f>VLOOKUP(B1287,vragenlijst[#All],2,FALSE)</f>
        <v>6.04</v>
      </c>
      <c r="D1287" s="79" t="str">
        <f>VLOOKUP(B1287,vragenlijst[#All],3,FALSE)</f>
        <v xml:space="preserve">Het aanwezige verontreinigde grondwater is gesaneerd tot de vastgestelde concentratie(s) </v>
      </c>
      <c r="E1287" s="83"/>
      <c r="F1287" s="204"/>
      <c r="G1287" s="204" t="str">
        <f>IF(AND($E1287="nee",VLOOKUP($B1287,vragenlijst[#All],12,FALSE)&lt;&gt;""),"ja","")</f>
        <v/>
      </c>
      <c r="H1287" s="256" t="str">
        <f>IF(VLOOKUP($B1287,vragenlijst[#All],9,FALSE)="","",VLOOKUP($B1287,vragenlijst[#All],9,FALSE))</f>
        <v>Art. 2 lid 2 BUS, art. 3.2.3a RUS</v>
      </c>
      <c r="I1287" s="258"/>
      <c r="J1287" s="96"/>
      <c r="K1287" s="59"/>
      <c r="L1287" s="44"/>
    </row>
    <row r="1288" spans="1:13" s="60" customFormat="1" ht="38.25">
      <c r="A1288" s="59"/>
      <c r="B1288" s="54" t="s">
        <v>2230</v>
      </c>
      <c r="C1288" s="78" t="str">
        <f>VLOOKUP(B1288,vragenlijst[#All],2,FALSE)</f>
        <v>6.05</v>
      </c>
      <c r="D1288" s="79" t="str">
        <f>VLOOKUP(B1288,vragenlijst[#All],3,FALSE)</f>
        <v xml:space="preserve">De aanvulgrond is vrij van mobiele verontreinigingen en m.b.t. immobiele verontreinigingen is de kwaliteit niet slechter dan de aansluitende bodem </v>
      </c>
      <c r="E1288" s="83"/>
      <c r="F1288" s="204"/>
      <c r="G1288" s="204" t="str">
        <f>IF(AND($E1288="nee",VLOOKUP($B1288,vragenlijst[#All],12,FALSE)&lt;&gt;""),"ja","")</f>
        <v/>
      </c>
      <c r="H1288" s="256" t="str">
        <f>IF(VLOOKUP($B1288,vragenlijst[#All],9,FALSE)="","",VLOOKUP($B1288,vragenlijst[#All],9,FALSE))</f>
        <v>Art. 2 lid 2 BUS, art. 3.2.5 RUS</v>
      </c>
      <c r="I1288" s="258"/>
      <c r="J1288" s="96"/>
      <c r="K1288" s="59"/>
      <c r="L1288" s="44"/>
    </row>
    <row r="1289" spans="1:13" s="35" customFormat="1" ht="34.5" customHeight="1" thickBot="1">
      <c r="A1289" s="54"/>
      <c r="B1289" s="54" t="s">
        <v>2231</v>
      </c>
      <c r="C1289" s="81" t="str">
        <f>VLOOKUP(B1289,vragenlijst[#All],2,FALSE)</f>
        <v>6.06</v>
      </c>
      <c r="D1289" s="82" t="str">
        <f>VLOOKUP(B1289,vragenlijst[#All],3,FALSE)</f>
        <v xml:space="preserve">De datum waarop de einddiepte wordt bereikt wordt uiterlijk 1 werkdag van te voren gemeld </v>
      </c>
      <c r="E1289" s="88"/>
      <c r="F1289" s="206"/>
      <c r="G1289" s="206" t="str">
        <f>IF(AND($E1289="nee",VLOOKUP($B1289,vragenlijst[#All],12,FALSE)&lt;&gt;""),"ja","")</f>
        <v/>
      </c>
      <c r="H1289" s="259" t="str">
        <f>IF(VLOOKUP($B1289,vragenlijst[#All],9,FALSE)="","",VLOOKUP($B1289,vragenlijst[#All],9,FALSE))</f>
        <v>Art. 2 lid 2 BUS, art. 3.2.6 RUS</v>
      </c>
      <c r="I1289" s="261"/>
      <c r="J1289" s="55"/>
      <c r="K1289" s="54"/>
      <c r="L1289" s="53"/>
    </row>
    <row r="1290" spans="1:13" s="53" customFormat="1" ht="13.5" thickBot="1">
      <c r="A1290" s="52"/>
      <c r="B1290" s="52"/>
      <c r="C1290" s="56"/>
      <c r="D1290" s="56"/>
      <c r="E1290" s="56"/>
      <c r="F1290" s="57"/>
      <c r="G1290" s="57"/>
      <c r="H1290" s="57"/>
      <c r="I1290" s="57"/>
      <c r="J1290" s="58"/>
      <c r="K1290" s="52"/>
    </row>
    <row r="1291" spans="1:13" s="35" customFormat="1">
      <c r="A1291" s="54"/>
      <c r="B1291" s="54"/>
      <c r="C1291" s="23" t="s">
        <v>429</v>
      </c>
      <c r="D1291" s="20" t="s">
        <v>2195</v>
      </c>
      <c r="E1291" s="21" t="str">
        <f>E$1209</f>
        <v>ja/nee/nvt</v>
      </c>
      <c r="F1291" s="192" t="s">
        <v>2288</v>
      </c>
      <c r="G1291" s="192" t="s">
        <v>1950</v>
      </c>
      <c r="H1291" s="250" t="s">
        <v>1951</v>
      </c>
      <c r="I1291" s="251"/>
      <c r="J1291" s="26"/>
      <c r="K1291" s="54"/>
      <c r="L1291" s="53"/>
    </row>
    <row r="1292" spans="1:13" s="76" customFormat="1">
      <c r="A1292" s="52"/>
      <c r="B1292" s="52"/>
      <c r="C1292" s="193"/>
      <c r="D1292" s="194"/>
      <c r="E1292" s="195"/>
      <c r="F1292" s="196"/>
      <c r="G1292" s="196"/>
      <c r="H1292" s="197"/>
      <c r="I1292" s="198"/>
      <c r="J1292" s="13"/>
      <c r="K1292" s="37"/>
      <c r="M1292" s="77"/>
    </row>
    <row r="1293" spans="1:13" s="44" customFormat="1">
      <c r="A1293" s="75"/>
      <c r="B1293" s="52"/>
      <c r="C1293" s="199"/>
      <c r="D1293" s="200"/>
      <c r="E1293" s="201" t="s">
        <v>430</v>
      </c>
      <c r="F1293" s="202"/>
      <c r="G1293" s="202"/>
      <c r="H1293" s="197"/>
      <c r="I1293" s="198"/>
      <c r="J1293" s="13"/>
      <c r="K1293" s="37"/>
      <c r="L1293" s="75"/>
      <c r="M1293" s="60"/>
    </row>
    <row r="1294" spans="1:13" s="44" customFormat="1">
      <c r="A1294" s="75"/>
      <c r="B1294" s="52"/>
      <c r="C1294" s="199"/>
      <c r="D1294" s="200"/>
      <c r="E1294" s="201" t="s">
        <v>431</v>
      </c>
      <c r="F1294" s="202"/>
      <c r="G1294" s="202"/>
      <c r="H1294" s="197"/>
      <c r="I1294" s="198"/>
      <c r="J1294" s="13"/>
      <c r="K1294" s="37"/>
      <c r="L1294" s="75"/>
      <c r="M1294" s="60"/>
    </row>
    <row r="1295" spans="1:13" s="44" customFormat="1">
      <c r="A1295" s="75"/>
      <c r="B1295" s="52"/>
      <c r="C1295" s="199"/>
      <c r="D1295" s="200"/>
      <c r="E1295" s="201" t="s">
        <v>432</v>
      </c>
      <c r="F1295" s="202"/>
      <c r="G1295" s="202"/>
      <c r="H1295" s="197"/>
      <c r="I1295" s="198"/>
      <c r="J1295" s="13"/>
      <c r="K1295" s="37"/>
      <c r="L1295" s="75"/>
      <c r="M1295" s="60"/>
    </row>
    <row r="1296" spans="1:13" s="60" customFormat="1" ht="33.75" customHeight="1">
      <c r="A1296" s="59"/>
      <c r="B1296" s="54" t="s">
        <v>2232</v>
      </c>
      <c r="C1296" s="78" t="str">
        <f>VLOOKUP(B1296,vragenlijst[#All],2,FALSE)</f>
        <v>7.01</v>
      </c>
      <c r="D1296" s="79" t="str">
        <f>VLOOKUP(B1296,vragenlijst[#All],3,FALSE)</f>
        <v>Er is een V&amp;G-plan aanwezig dat voldoet aan de CROW 132 (tot 1 januari 2019) of CROW 400</v>
      </c>
      <c r="E1296" s="83"/>
      <c r="F1296" s="204"/>
      <c r="G1296" s="204" t="str">
        <f>IF(AND($E1296="nee",VLOOKUP($B1296,vragenlijst[#All],12,FALSE)&lt;&gt;""),"ja","")</f>
        <v/>
      </c>
      <c r="H1296" s="256" t="str">
        <f>IF(VLOOKUP($B1296,vragenlijst[#All],9,FALSE)="","",VLOOKUP($B1296,vragenlijst[#All],9,FALSE))</f>
        <v>Arbeidsomstandighedenbesluit art. 2.28 lid 2</v>
      </c>
      <c r="I1296" s="258"/>
      <c r="J1296" s="96"/>
      <c r="K1296" s="59"/>
      <c r="L1296" s="44"/>
    </row>
    <row r="1297" spans="1:13" s="60" customFormat="1" ht="34.5" customHeight="1" thickBot="1">
      <c r="A1297" s="59"/>
      <c r="B1297" s="54" t="s">
        <v>2233</v>
      </c>
      <c r="C1297" s="81" t="str">
        <f>VLOOKUP(B1297,vragenlijst[#All],2,FALSE)</f>
        <v>7.02</v>
      </c>
      <c r="D1297" s="82" t="str">
        <f>VLOOKUP(B1297,vragenlijst[#All],3,FALSE)</f>
        <v>De medewerkers werken volgens het V&amp;G-plan</v>
      </c>
      <c r="E1297" s="88"/>
      <c r="F1297" s="206"/>
      <c r="G1297" s="206" t="str">
        <f>IF(AND($E1297="nee",VLOOKUP($B1297,vragenlijst[#All],12,FALSE)&lt;&gt;""),"ja","")</f>
        <v/>
      </c>
      <c r="H1297" s="259" t="str">
        <f>IF(VLOOKUP($B1297,vragenlijst[#All],9,FALSE)="","",VLOOKUP($B1297,vragenlijst[#All],9,FALSE))</f>
        <v>Arbeidsomstandighedenbesluit art. 2.31</v>
      </c>
      <c r="I1297" s="261"/>
      <c r="J1297" s="96"/>
      <c r="K1297" s="59"/>
      <c r="L1297" s="44"/>
    </row>
    <row r="1298" spans="1:13" s="53" customFormat="1" ht="13.5" thickBot="1">
      <c r="A1298" s="52"/>
      <c r="B1298" s="52"/>
      <c r="C1298" s="56"/>
      <c r="D1298" s="56"/>
      <c r="E1298" s="56"/>
      <c r="F1298" s="57"/>
      <c r="G1298" s="57"/>
      <c r="H1298" s="57"/>
      <c r="I1298" s="57"/>
      <c r="J1298" s="58"/>
      <c r="K1298" s="52"/>
    </row>
    <row r="1299" spans="1:13" s="35" customFormat="1">
      <c r="A1299" s="54"/>
      <c r="B1299" s="54"/>
      <c r="C1299" s="23" t="s">
        <v>429</v>
      </c>
      <c r="D1299" s="20" t="s">
        <v>2517</v>
      </c>
      <c r="E1299" s="21" t="str">
        <f>E$1209</f>
        <v>ja/nee/nvt</v>
      </c>
      <c r="F1299" s="192" t="s">
        <v>2288</v>
      </c>
      <c r="G1299" s="192" t="s">
        <v>1950</v>
      </c>
      <c r="H1299" s="250" t="s">
        <v>1951</v>
      </c>
      <c r="I1299" s="251"/>
      <c r="J1299" s="26"/>
      <c r="K1299" s="54"/>
      <c r="L1299" s="53"/>
    </row>
    <row r="1300" spans="1:13" s="76" customFormat="1" hidden="1">
      <c r="A1300" s="52"/>
      <c r="B1300" s="52"/>
      <c r="C1300" s="193"/>
      <c r="D1300" s="194"/>
      <c r="E1300" s="195"/>
      <c r="F1300" s="196"/>
      <c r="G1300" s="196"/>
      <c r="H1300" s="197"/>
      <c r="I1300" s="198"/>
      <c r="J1300" s="13"/>
      <c r="K1300" s="37"/>
      <c r="M1300" s="77"/>
    </row>
    <row r="1301" spans="1:13" s="44" customFormat="1" hidden="1">
      <c r="A1301" s="75"/>
      <c r="B1301" s="52"/>
      <c r="C1301" s="199"/>
      <c r="D1301" s="200"/>
      <c r="E1301" s="201" t="s">
        <v>430</v>
      </c>
      <c r="F1301" s="202"/>
      <c r="G1301" s="202"/>
      <c r="H1301" s="197"/>
      <c r="I1301" s="198"/>
      <c r="J1301" s="13"/>
      <c r="K1301" s="37"/>
      <c r="L1301" s="75"/>
      <c r="M1301" s="60"/>
    </row>
    <row r="1302" spans="1:13" s="44" customFormat="1" hidden="1">
      <c r="A1302" s="75"/>
      <c r="B1302" s="52"/>
      <c r="C1302" s="199"/>
      <c r="D1302" s="200"/>
      <c r="E1302" s="201" t="s">
        <v>431</v>
      </c>
      <c r="F1302" s="202"/>
      <c r="G1302" s="202"/>
      <c r="H1302" s="197"/>
      <c r="I1302" s="198"/>
      <c r="J1302" s="13"/>
      <c r="K1302" s="37"/>
      <c r="L1302" s="75"/>
      <c r="M1302" s="60"/>
    </row>
    <row r="1303" spans="1:13" s="44" customFormat="1" hidden="1">
      <c r="A1303" s="75"/>
      <c r="B1303" s="52"/>
      <c r="C1303" s="199"/>
      <c r="D1303" s="200"/>
      <c r="E1303" s="201" t="s">
        <v>432</v>
      </c>
      <c r="F1303" s="202"/>
      <c r="G1303" s="202"/>
      <c r="H1303" s="197"/>
      <c r="I1303" s="198"/>
      <c r="J1303" s="13"/>
      <c r="K1303" s="37"/>
      <c r="L1303" s="75"/>
      <c r="M1303" s="60"/>
    </row>
    <row r="1304" spans="1:13" s="60" customFormat="1" ht="25.5">
      <c r="A1304" s="59"/>
      <c r="B1304" s="54" t="s">
        <v>2234</v>
      </c>
      <c r="C1304" s="78" t="str">
        <f>VLOOKUP(B1304,vragenlijst[#All],2,FALSE)</f>
        <v>8.01</v>
      </c>
      <c r="D1304" s="79" t="str">
        <f>VLOOKUP(B1304,vragenlijst[#All],3,FALSE)</f>
        <v>Bij het vervoer van grond is een volledig ingevuld begeleidingsbiljet aanwezig</v>
      </c>
      <c r="E1304" s="83"/>
      <c r="F1304" s="204" t="str">
        <f>IF(AND(E1304="nee",VLOOKUP(B1304,vragenlijst[#All],9,FALSE)&lt;&gt;""),"ja","")</f>
        <v/>
      </c>
      <c r="G1304" s="204" t="str">
        <f>IF(AND($E1304="nee",VLOOKUP($B1304,vragenlijst[#All],12,FALSE)&lt;&gt;""),"ja","")</f>
        <v/>
      </c>
      <c r="H1304" s="256" t="str">
        <f>IF(VLOOKUP($B1304,vragenlijst[#All],9,FALSE)="","",VLOOKUP($B1304,vragenlijst[#All],9,FALSE))</f>
        <v>BIA/RIA</v>
      </c>
      <c r="I1304" s="258"/>
      <c r="J1304" s="96"/>
      <c r="K1304" s="59"/>
      <c r="L1304" s="44"/>
    </row>
    <row r="1305" spans="1:13" s="60" customFormat="1" ht="25.5">
      <c r="A1305" s="59"/>
      <c r="B1305" s="54" t="s">
        <v>2235</v>
      </c>
      <c r="C1305" s="78" t="str">
        <f>VLOOKUP(B1305,vragenlijst[#All],2,FALSE)</f>
        <v>8.01.01</v>
      </c>
      <c r="D1305" s="79" t="str">
        <f>VLOOKUP(B1305,vragenlijst[#All],3,FALSE)</f>
        <v>Weegbonnen zijn aanwezig en de wijze van weging is correct (leeg en niet op gewicht van kenteken)</v>
      </c>
      <c r="E1305" s="83"/>
      <c r="F1305" s="204" t="str">
        <f>IF(AND(E1305="nee",VLOOKUP(B1305,vragenlijst[#All],9,FALSE)&lt;&gt;""),"ja","")</f>
        <v/>
      </c>
      <c r="G1305" s="204" t="str">
        <f>IF(AND($E1305="nee",VLOOKUP($B1305,vragenlijst[#All],12,FALSE)&lt;&gt;""),"ja","")</f>
        <v/>
      </c>
      <c r="H1305" s="256" t="str">
        <f>IF(VLOOKUP($B1305,vragenlijst[#All],9,FALSE)="","",VLOOKUP($B1305,vragenlijst[#All],9,FALSE))</f>
        <v/>
      </c>
      <c r="I1305" s="258"/>
      <c r="J1305" s="96"/>
      <c r="K1305" s="59"/>
      <c r="L1305" s="44"/>
    </row>
    <row r="1306" spans="1:13" s="60" customFormat="1" ht="33.75" customHeight="1">
      <c r="A1306" s="59"/>
      <c r="B1306" s="54" t="s">
        <v>2236</v>
      </c>
      <c r="C1306" s="78" t="str">
        <f>VLOOKUP(B1306,vragenlijst[#All],2,FALSE)</f>
        <v>8.02</v>
      </c>
      <c r="D1306" s="79" t="str">
        <f>VLOOKUP(B1306,vragenlijst[#All],3,FALSE)</f>
        <v>De vervoerder beschikt over een VIHB-verklaring</v>
      </c>
      <c r="E1306" s="83"/>
      <c r="F1306" s="204" t="str">
        <f>IF(AND(E1306="nee",VLOOKUP(B1306,vragenlijst[#All],9,FALSE)&lt;&gt;""),"ja","")</f>
        <v/>
      </c>
      <c r="G1306" s="204" t="str">
        <f>IF(AND($E1306="nee",VLOOKUP($B1306,vragenlijst[#All],12,FALSE)&lt;&gt;""),"ja","")</f>
        <v/>
      </c>
      <c r="H1306" s="256" t="str">
        <f>IF(VLOOKUP($B1306,vragenlijst[#All],9,FALSE)="","",VLOOKUP($B1306,vragenlijst[#All],9,FALSE))</f>
        <v>Wet milieubeheer 10.37</v>
      </c>
      <c r="I1306" s="258"/>
      <c r="J1306" s="96"/>
      <c r="K1306" s="59"/>
      <c r="L1306" s="44"/>
    </row>
    <row r="1307" spans="1:13" s="60" customFormat="1" ht="33.75" customHeight="1">
      <c r="A1307" s="59"/>
      <c r="B1307" s="54" t="s">
        <v>2237</v>
      </c>
      <c r="C1307" s="78" t="str">
        <f>VLOOKUP(B1307,vragenlijst[#All],2,FALSE)</f>
        <v>8.03</v>
      </c>
      <c r="D1307" s="79" t="str">
        <f>VLOOKUP(B1307,vragenlijst[#All],3,FALSE)</f>
        <v>De grond wordt naar een erkende verwerker afgevoerd</v>
      </c>
      <c r="E1307" s="83"/>
      <c r="F1307" s="204" t="str">
        <f>IF(AND(E1307="nee",VLOOKUP(B1307,vragenlijst[#All],9,FALSE)&lt;&gt;""),"ja","")</f>
        <v/>
      </c>
      <c r="G1307" s="204" t="str">
        <f>IF(AND($E1307="nee",VLOOKUP($B1307,vragenlijst[#All],12,FALSE)&lt;&gt;""),"ja","")</f>
        <v/>
      </c>
      <c r="H1307" s="256" t="str">
        <f>IF(VLOOKUP($B1307,vragenlijst[#All],9,FALSE)="","",VLOOKUP($B1307,vragenlijst[#All],9,FALSE))</f>
        <v>Wet milieubeheer 10.37</v>
      </c>
      <c r="I1307" s="258"/>
      <c r="J1307" s="96"/>
      <c r="K1307" s="59"/>
      <c r="L1307" s="44"/>
    </row>
    <row r="1308" spans="1:13" s="60" customFormat="1" ht="38.25">
      <c r="A1308" s="59"/>
      <c r="B1308" s="54" t="s">
        <v>2238</v>
      </c>
      <c r="C1308" s="78" t="str">
        <f>VLOOKUP(B1308,vragenlijst[#All],2,FALSE)</f>
        <v>8.04</v>
      </c>
      <c r="D1308" s="79" t="str">
        <f>VLOOKUP(B1308,vragenlijst[#All],3,FALSE)</f>
        <v>De aanhangende grond voorafgaand aan transport op de openbare weg is verwijderd. Er is geen sprake van verstuiving of uitdamping op terrein.</v>
      </c>
      <c r="E1308" s="83"/>
      <c r="F1308" s="204" t="str">
        <f>IF(AND(E1308="nee",VLOOKUP(B1308,vragenlijst[#All],9,FALSE)&lt;&gt;""),"ja","")</f>
        <v/>
      </c>
      <c r="G1308" s="204" t="str">
        <f>IF(AND($E1308="nee",VLOOKUP($B1308,vragenlijst[#All],12,FALSE)&lt;&gt;""),"ja","")</f>
        <v/>
      </c>
      <c r="H1308" s="256" t="str">
        <f>IF(VLOOKUP($B1308,vragenlijst[#All],9,FALSE)="","",VLOOKUP($B1308,vragenlijst[#All],9,FALSE))</f>
        <v>Art. 13/9.2c Wbb, art. 10.1.3 Wm</v>
      </c>
      <c r="I1308" s="258"/>
      <c r="J1308" s="96"/>
      <c r="K1308" s="59"/>
      <c r="L1308" s="44"/>
    </row>
    <row r="1309" spans="1:13" s="60" customFormat="1" ht="33.75" customHeight="1" thickBot="1">
      <c r="A1309" s="59"/>
      <c r="B1309" s="54" t="s">
        <v>2239</v>
      </c>
      <c r="C1309" s="81" t="str">
        <f>VLOOKUP(B1309,vragenlijst[#All],2,FALSE)</f>
        <v>8.05</v>
      </c>
      <c r="D1309" s="82" t="str">
        <f>VLOOKUP(B1309,vragenlijst[#All],3,FALSE)</f>
        <v>De openbare weg nabij het werk is schoon</v>
      </c>
      <c r="E1309" s="88"/>
      <c r="F1309" s="206" t="str">
        <f>IF(AND(E1309="nee",VLOOKUP(B1309,vragenlijst[#All],9,FALSE)&lt;&gt;""),"ja","")</f>
        <v/>
      </c>
      <c r="G1309" s="206" t="str">
        <f>IF(AND($E1309="nee",VLOOKUP($B1309,vragenlijst[#All],12,FALSE)&lt;&gt;""),"ja","")</f>
        <v/>
      </c>
      <c r="H1309" s="259" t="str">
        <f>IF(VLOOKUP($B1309,vragenlijst[#All],9,FALSE)="","",VLOOKUP($B1309,vragenlijst[#All],9,FALSE))</f>
        <v>Art. 13/9.2c Wbb, art. 10.1.3 Wm</v>
      </c>
      <c r="I1309" s="261"/>
      <c r="J1309" s="96"/>
      <c r="K1309" s="59"/>
      <c r="L1309" s="44"/>
    </row>
    <row r="1310" spans="1:13" s="53" customFormat="1" ht="13.5" thickBot="1">
      <c r="A1310" s="52"/>
      <c r="B1310" s="52"/>
      <c r="C1310" s="56"/>
      <c r="D1310" s="56"/>
      <c r="E1310" s="56"/>
      <c r="F1310" s="57"/>
      <c r="G1310" s="57"/>
      <c r="H1310" s="57"/>
      <c r="I1310" s="57"/>
      <c r="J1310" s="58"/>
      <c r="K1310" s="52"/>
    </row>
    <row r="1311" spans="1:13" s="35" customFormat="1">
      <c r="A1311" s="54"/>
      <c r="B1311" s="54"/>
      <c r="C1311" s="23" t="s">
        <v>429</v>
      </c>
      <c r="D1311" s="20" t="s">
        <v>2516</v>
      </c>
      <c r="E1311" s="21" t="str">
        <f>E$1209</f>
        <v>ja/nee/nvt</v>
      </c>
      <c r="F1311" s="192" t="s">
        <v>2288</v>
      </c>
      <c r="G1311" s="192" t="s">
        <v>1950</v>
      </c>
      <c r="H1311" s="250" t="s">
        <v>1951</v>
      </c>
      <c r="I1311" s="251"/>
      <c r="J1311" s="26"/>
      <c r="K1311" s="54"/>
      <c r="L1311" s="53"/>
    </row>
    <row r="1312" spans="1:13" s="76" customFormat="1" hidden="1">
      <c r="A1312" s="52"/>
      <c r="B1312" s="52"/>
      <c r="C1312" s="193"/>
      <c r="D1312" s="194"/>
      <c r="E1312" s="195"/>
      <c r="F1312" s="196"/>
      <c r="G1312" s="196"/>
      <c r="H1312" s="197"/>
      <c r="I1312" s="198"/>
      <c r="J1312" s="13"/>
      <c r="K1312" s="37"/>
      <c r="M1312" s="77"/>
    </row>
    <row r="1313" spans="1:13" s="44" customFormat="1" hidden="1">
      <c r="A1313" s="75"/>
      <c r="B1313" s="52"/>
      <c r="C1313" s="199"/>
      <c r="D1313" s="200"/>
      <c r="E1313" s="201" t="s">
        <v>430</v>
      </c>
      <c r="F1313" s="202"/>
      <c r="G1313" s="202"/>
      <c r="H1313" s="197"/>
      <c r="I1313" s="198"/>
      <c r="J1313" s="13"/>
      <c r="K1313" s="37"/>
      <c r="L1313" s="75"/>
      <c r="M1313" s="60"/>
    </row>
    <row r="1314" spans="1:13" s="44" customFormat="1" hidden="1">
      <c r="A1314" s="75"/>
      <c r="B1314" s="52"/>
      <c r="C1314" s="199"/>
      <c r="D1314" s="200"/>
      <c r="E1314" s="201" t="s">
        <v>431</v>
      </c>
      <c r="F1314" s="202"/>
      <c r="G1314" s="202"/>
      <c r="H1314" s="197"/>
      <c r="I1314" s="198"/>
      <c r="J1314" s="13"/>
      <c r="K1314" s="37"/>
      <c r="L1314" s="75"/>
      <c r="M1314" s="60"/>
    </row>
    <row r="1315" spans="1:13" s="44" customFormat="1" hidden="1">
      <c r="A1315" s="75"/>
      <c r="B1315" s="52"/>
      <c r="C1315" s="199"/>
      <c r="D1315" s="200"/>
      <c r="E1315" s="201" t="s">
        <v>432</v>
      </c>
      <c r="F1315" s="202"/>
      <c r="G1315" s="202"/>
      <c r="H1315" s="197"/>
      <c r="I1315" s="198"/>
      <c r="J1315" s="13"/>
      <c r="K1315" s="37"/>
      <c r="L1315" s="75"/>
      <c r="M1315" s="60"/>
    </row>
    <row r="1316" spans="1:13" s="60" customFormat="1" ht="45" customHeight="1">
      <c r="A1316" s="59"/>
      <c r="B1316" s="54" t="s">
        <v>2397</v>
      </c>
      <c r="C1316" s="78" t="str">
        <f>VLOOKUP(B1316,vragenlijst[#All],2,FALSE)</f>
        <v>9.01</v>
      </c>
      <c r="D1316" s="79" t="str">
        <f>VLOOKUP(B1316,vragenlijst[#All],3,FALSE)</f>
        <v>De lozing van het afvalwater is gemeld aan het bevoegd gezag</v>
      </c>
      <c r="E1316" s="83"/>
      <c r="F1316" s="204" t="str">
        <f>IF(AND(E1316="nee",VLOOKUP(B1316,vragenlijst[#All],9,FALSE)&lt;&gt;""),"ja","")</f>
        <v/>
      </c>
      <c r="G1316" s="204" t="str">
        <f>IF(AND($E1316="nee",VLOOKUP($B1316,vragenlijst[#All],12,FALSE)&lt;&gt;""),"ja","")</f>
        <v/>
      </c>
      <c r="H1316" s="256" t="str">
        <f>IF(VLOOKUP($B1316,vragenlijst[#All],9,FALSE)="","",VLOOKUP($B1316,vragenlijst[#All],9,FALSE))</f>
        <v>Activiteitenbesluit /  Besluit lozen buiten inrichting</v>
      </c>
      <c r="I1316" s="258"/>
      <c r="J1316" s="96"/>
      <c r="K1316" s="59"/>
      <c r="L1316" s="44"/>
    </row>
    <row r="1317" spans="1:13" s="60" customFormat="1" ht="45" customHeight="1">
      <c r="A1317" s="59"/>
      <c r="B1317" s="54" t="s">
        <v>2398</v>
      </c>
      <c r="C1317" s="78" t="str">
        <f>VLOOKUP(B1317,vragenlijst[#All],2,FALSE)</f>
        <v>9.01.01</v>
      </c>
      <c r="D1317" s="79" t="str">
        <f>VLOOKUP(B1317,vragenlijst[#All],3,FALSE)</f>
        <v>Is de lozing binnen een inrichting of op grond van Besluit lozen buiten inrichting</v>
      </c>
      <c r="E1317" s="83"/>
      <c r="F1317" s="204" t="str">
        <f>IF(AND(E1317="nee",VLOOKUP(B1317,vragenlijst[#All],9,FALSE)&lt;&gt;""),"ja","")</f>
        <v/>
      </c>
      <c r="G1317" s="204" t="str">
        <f>IF(AND($E1317="nee",VLOOKUP($B1317,vragenlijst[#All],12,FALSE)&lt;&gt;""),"ja","")</f>
        <v/>
      </c>
      <c r="H1317" s="256" t="str">
        <f>IF(VLOOKUP($B1317,vragenlijst[#All],9,FALSE)="","",VLOOKUP($B1317,vragenlijst[#All],9,FALSE))</f>
        <v>Activiteitenbesluit /  Besluit lozen buiten inrichting</v>
      </c>
      <c r="I1317" s="258"/>
      <c r="J1317" s="96"/>
      <c r="K1317" s="59"/>
      <c r="L1317" s="44"/>
    </row>
    <row r="1318" spans="1:13" s="60" customFormat="1" ht="45" customHeight="1">
      <c r="A1318" s="59"/>
      <c r="B1318" s="54" t="s">
        <v>2399</v>
      </c>
      <c r="C1318" s="78" t="str">
        <f>VLOOKUP(B1318,vragenlijst[#All],2,FALSE)</f>
        <v>9.02</v>
      </c>
      <c r="D1318" s="79" t="str">
        <f>VLOOKUP(B1318,vragenlijst[#All],3,FALSE)</f>
        <v>De kwaliteit van het effluent wordt periodiek gemeten</v>
      </c>
      <c r="E1318" s="83"/>
      <c r="F1318" s="204" t="str">
        <f>IF(AND(E1318="nee",VLOOKUP(B1318,vragenlijst[#All],9,FALSE)&lt;&gt;""),"ja","")</f>
        <v/>
      </c>
      <c r="G1318" s="204" t="str">
        <f>IF(AND($E1318="nee",VLOOKUP($B1318,vragenlijst[#All],12,FALSE)&lt;&gt;""),"ja","")</f>
        <v/>
      </c>
      <c r="H1318" s="256" t="str">
        <f>IF(VLOOKUP($B1318,vragenlijst[#All],9,FALSE)="","",VLOOKUP($B1318,vragenlijst[#All],9,FALSE))</f>
        <v>Activiteitenbesluit /  Besluit lozen buiten inrichting</v>
      </c>
      <c r="I1318" s="258"/>
      <c r="J1318" s="96"/>
      <c r="K1318" s="59"/>
      <c r="L1318" s="44"/>
    </row>
    <row r="1319" spans="1:13" s="60" customFormat="1" ht="45" customHeight="1">
      <c r="A1319" s="59"/>
      <c r="B1319" s="54" t="s">
        <v>2400</v>
      </c>
      <c r="C1319" s="78" t="str">
        <f>VLOOKUP(B1319,vragenlijst[#All],2,FALSE)</f>
        <v>9.03</v>
      </c>
      <c r="D1319" s="79" t="str">
        <f>VLOOKUP(B1319,vragenlijst[#All],3,FALSE)</f>
        <v>De olie-waterafscheider functioneert naar behoren</v>
      </c>
      <c r="E1319" s="83"/>
      <c r="F1319" s="204" t="str">
        <f>IF(AND(E1319="nee",VLOOKUP(B1319,vragenlijst[#All],9,FALSE)&lt;&gt;""),"ja","")</f>
        <v/>
      </c>
      <c r="G1319" s="204" t="str">
        <f>IF(AND($E1319="nee",VLOOKUP($B1319,vragenlijst[#All],12,FALSE)&lt;&gt;""),"ja","")</f>
        <v/>
      </c>
      <c r="H1319" s="256" t="str">
        <f>IF(VLOOKUP($B1319,vragenlijst[#All],9,FALSE)="","",VLOOKUP($B1319,vragenlijst[#All],9,FALSE))</f>
        <v>Activiteitenbesluit /  Besluit lozen buiten inrichting</v>
      </c>
      <c r="I1319" s="258"/>
      <c r="J1319" s="96"/>
      <c r="K1319" s="59"/>
      <c r="L1319" s="44"/>
    </row>
    <row r="1320" spans="1:13" s="60" customFormat="1" ht="45" customHeight="1">
      <c r="A1320" s="59"/>
      <c r="B1320" s="54" t="s">
        <v>2401</v>
      </c>
      <c r="C1320" s="78" t="str">
        <f>VLOOKUP(B1320,vragenlijst[#All],2,FALSE)</f>
        <v>9.04</v>
      </c>
      <c r="D1320" s="79" t="str">
        <f>VLOOKUP(B1320,vragenlijst[#All],3,FALSE)</f>
        <v>De lozing van afvalwater voldoet aan de emissiegrenswaarden</v>
      </c>
      <c r="E1320" s="83"/>
      <c r="F1320" s="204" t="str">
        <f>IF(AND(E1320="nee",VLOOKUP(B1320,vragenlijst[#All],9,FALSE)&lt;&gt;""),"ja","")</f>
        <v/>
      </c>
      <c r="G1320" s="204" t="str">
        <f>IF(AND($E1320="nee",VLOOKUP($B1320,vragenlijst[#All],12,FALSE)&lt;&gt;""),"ja","")</f>
        <v/>
      </c>
      <c r="H1320" s="256" t="str">
        <f>IF(VLOOKUP($B1320,vragenlijst[#All],9,FALSE)="","",VLOOKUP($B1320,vragenlijst[#All],9,FALSE))</f>
        <v>Activiteitenbesluit /  Besluit lozen buiten inrichting</v>
      </c>
      <c r="I1320" s="258"/>
      <c r="J1320" s="96"/>
      <c r="K1320" s="59"/>
      <c r="L1320" s="44"/>
    </row>
    <row r="1321" spans="1:13" s="60" customFormat="1" ht="45" customHeight="1">
      <c r="A1321" s="59"/>
      <c r="B1321" s="54" t="s">
        <v>2402</v>
      </c>
      <c r="C1321" s="78" t="str">
        <f>VLOOKUP(B1321,vragenlijst[#All],2,FALSE)</f>
        <v>9.05</v>
      </c>
      <c r="D1321" s="79" t="str">
        <f>VLOOKUP(B1321,vragenlijst[#All],3,FALSE)</f>
        <v>Het geloosde afvalwater is visueel schoon (geen zichtbare verontreiniging)</v>
      </c>
      <c r="E1321" s="83"/>
      <c r="F1321" s="204" t="str">
        <f>IF(AND(E1321="nee",VLOOKUP(B1321,vragenlijst[#All],9,FALSE)&lt;&gt;""),"ja","")</f>
        <v/>
      </c>
      <c r="G1321" s="204" t="str">
        <f>IF(AND($E1321="nee",VLOOKUP($B1321,vragenlijst[#All],12,FALSE)&lt;&gt;""),"ja","")</f>
        <v/>
      </c>
      <c r="H1321" s="256" t="str">
        <f>IF(VLOOKUP($B1321,vragenlijst[#All],9,FALSE)="","",VLOOKUP($B1321,vragenlijst[#All],9,FALSE))</f>
        <v>Activiteitenbesluit /  Besluit lozen buiten inrichting</v>
      </c>
      <c r="I1321" s="258"/>
      <c r="J1321" s="96"/>
      <c r="K1321" s="59"/>
      <c r="L1321" s="44"/>
    </row>
    <row r="1322" spans="1:13" s="60" customFormat="1" ht="45" customHeight="1">
      <c r="A1322" s="59"/>
      <c r="B1322" s="54" t="s">
        <v>2403</v>
      </c>
      <c r="C1322" s="78" t="str">
        <f>VLOOKUP(B1322,vragenlijst[#All],2,FALSE)</f>
        <v>9.06</v>
      </c>
      <c r="D1322" s="79" t="str">
        <f>VLOOKUP(B1322,vragenlijst[#All],3,FALSE)</f>
        <v>Het gehalte aan onopgeloste stoffen bedraagt te hoogste 300 milligram per liter</v>
      </c>
      <c r="E1322" s="83"/>
      <c r="F1322" s="204" t="str">
        <f>IF(AND(E1322="nee",VLOOKUP(B1322,vragenlijst[#All],9,FALSE)&lt;&gt;""),"ja","")</f>
        <v/>
      </c>
      <c r="G1322" s="204" t="str">
        <f>IF(AND($E1322="nee",VLOOKUP($B1322,vragenlijst[#All],12,FALSE)&lt;&gt;""),"ja","")</f>
        <v/>
      </c>
      <c r="H1322" s="256" t="str">
        <f>IF(VLOOKUP($B1322,vragenlijst[#All],9,FALSE)="","",VLOOKUP($B1322,vragenlijst[#All],9,FALSE))</f>
        <v>Activiteitenbesluit /  Besluit lozen buiten inrichting</v>
      </c>
      <c r="I1322" s="258"/>
      <c r="J1322" s="96"/>
      <c r="K1322" s="59"/>
      <c r="L1322" s="44"/>
    </row>
    <row r="1323" spans="1:13" s="60" customFormat="1" ht="45" customHeight="1">
      <c r="A1323" s="59"/>
      <c r="B1323" s="54" t="s">
        <v>2404</v>
      </c>
      <c r="C1323" s="78" t="str">
        <f>VLOOKUP(B1323,vragenlijst[#All],2,FALSE)</f>
        <v>9.07</v>
      </c>
      <c r="D1323" s="79" t="str">
        <f>VLOOKUP(B1323,vragenlijst[#All],3,FALSE)</f>
        <v>Het gehalte aan naftaleen in enige steekmonster bedraagt ten hoogste 0,2 milligram per liter</v>
      </c>
      <c r="E1323" s="83"/>
      <c r="F1323" s="204" t="str">
        <f>IF(AND(E1323="nee",VLOOKUP(B1323,vragenlijst[#All],9,FALSE)&lt;&gt;""),"ja","")</f>
        <v/>
      </c>
      <c r="G1323" s="204" t="str">
        <f>IF(AND($E1323="nee",VLOOKUP($B1323,vragenlijst[#All],12,FALSE)&lt;&gt;""),"ja","")</f>
        <v/>
      </c>
      <c r="H1323" s="256" t="str">
        <f>IF(VLOOKUP($B1323,vragenlijst[#All],9,FALSE)="","",VLOOKUP($B1323,vragenlijst[#All],9,FALSE))</f>
        <v>Activiteitenbesluit /  Besluit lozen buiten inrichting</v>
      </c>
      <c r="I1323" s="258"/>
      <c r="J1323" s="96"/>
      <c r="K1323" s="59"/>
      <c r="L1323" s="44"/>
    </row>
    <row r="1324" spans="1:13" s="60" customFormat="1" ht="45" customHeight="1">
      <c r="A1324" s="59"/>
      <c r="B1324" s="54" t="s">
        <v>2405</v>
      </c>
      <c r="C1324" s="78" t="str">
        <f>VLOOKUP(B1324,vragenlijst[#All],2,FALSE)</f>
        <v>9.08</v>
      </c>
      <c r="D1324" s="79" t="str">
        <f>VLOOKUP(B1324,vragenlijst[#All],3,FALSE)</f>
        <v>Het gehalte aan PAK's in enig steekmonster bedraagt ten hoogste 1 microgram per liter</v>
      </c>
      <c r="E1324" s="83"/>
      <c r="F1324" s="204" t="str">
        <f>IF(AND(E1324="nee",VLOOKUP(B1324,vragenlijst[#All],9,FALSE)&lt;&gt;""),"ja","")</f>
        <v/>
      </c>
      <c r="G1324" s="204" t="str">
        <f>IF(AND($E1324="nee",VLOOKUP($B1324,vragenlijst[#All],12,FALSE)&lt;&gt;""),"ja","")</f>
        <v/>
      </c>
      <c r="H1324" s="256" t="str">
        <f>IF(VLOOKUP($B1324,vragenlijst[#All],9,FALSE)="","",VLOOKUP($B1324,vragenlijst[#All],9,FALSE))</f>
        <v>Activiteitenbesluit /  Besluit lozen buiten inrichting</v>
      </c>
      <c r="I1324" s="258"/>
      <c r="J1324" s="96"/>
      <c r="K1324" s="59"/>
      <c r="L1324" s="44"/>
    </row>
    <row r="1325" spans="1:13" s="60" customFormat="1" ht="38.25">
      <c r="A1325" s="59"/>
      <c r="B1325" s="54" t="s">
        <v>2406</v>
      </c>
      <c r="C1325" s="78" t="str">
        <f>VLOOKUP(B1325,vragenlijst[#All],2,FALSE)</f>
        <v>9.09</v>
      </c>
      <c r="D1325" s="79" t="str">
        <f>VLOOKUP(B1325,vragenlijst[#All],3,FALSE)</f>
        <v>Bij lozing van het afvalwater op het vuilwaterriool is de daarvoor benodigde toestemming op de saneringslocatie aanwezig</v>
      </c>
      <c r="E1325" s="83"/>
      <c r="F1325" s="204" t="str">
        <f>IF(AND(E1325="nee",VLOOKUP(B1325,vragenlijst[#All],9,FALSE)&lt;&gt;""),"ja","")</f>
        <v/>
      </c>
      <c r="G1325" s="204" t="str">
        <f>IF(AND($E1325="nee",VLOOKUP($B1325,vragenlijst[#All],12,FALSE)&lt;&gt;""),"ja","")</f>
        <v/>
      </c>
      <c r="H1325" s="256" t="str">
        <f>IF(VLOOKUP($B1325,vragenlijst[#All],9,FALSE)="","",VLOOKUP($B1325,vragenlijst[#All],9,FALSE))</f>
        <v>Art 3.1 lid 2 en 5 Besluit lozen buiten inrichting</v>
      </c>
      <c r="I1325" s="258"/>
      <c r="J1325" s="96"/>
      <c r="K1325" s="59"/>
      <c r="L1325" s="44"/>
    </row>
    <row r="1326" spans="1:13" s="35" customFormat="1" ht="45.75" customHeight="1" thickBot="1">
      <c r="A1326" s="54"/>
      <c r="B1326" s="54" t="s">
        <v>2407</v>
      </c>
      <c r="C1326" s="81" t="str">
        <f>VLOOKUP(B1326,vragenlijst[#All],2,FALSE)</f>
        <v>9.10</v>
      </c>
      <c r="D1326" s="82" t="str">
        <f>VLOOKUP(B1326,vragenlijst[#All],3,FALSE)</f>
        <v>Bij inzet van een strippentoren en/of actief koolfliter: Er vindt geen doorslag plaats van emissies (meting en of reuk/stank)</v>
      </c>
      <c r="E1326" s="88"/>
      <c r="F1326" s="206" t="str">
        <f>IF(AND(E1326="nee",VLOOKUP(B1326,vragenlijst[#All],9,FALSE)&lt;&gt;""),"ja","")</f>
        <v/>
      </c>
      <c r="G1326" s="206" t="str">
        <f>IF(AND($E1326="nee",VLOOKUP($B1326,vragenlijst[#All],12,FALSE)&lt;&gt;""),"ja","")</f>
        <v/>
      </c>
      <c r="H1326" s="259" t="str">
        <f>IF(VLOOKUP($B1326,vragenlijst[#All],9,FALSE)="","",VLOOKUP($B1326,vragenlijst[#All],9,FALSE))</f>
        <v>Activiteitenbesluit /  Besluit lozen buiten inrichting</v>
      </c>
      <c r="I1326" s="261"/>
      <c r="J1326" s="55"/>
      <c r="K1326" s="54"/>
      <c r="L1326" s="53"/>
    </row>
    <row r="1327" spans="1:13" s="53" customFormat="1">
      <c r="A1327" s="52"/>
      <c r="B1327" s="52"/>
      <c r="C1327" s="56"/>
      <c r="D1327" s="56"/>
      <c r="E1327" s="56"/>
      <c r="F1327" s="57"/>
      <c r="G1327" s="57"/>
      <c r="H1327" s="57"/>
      <c r="I1327" s="57"/>
      <c r="J1327" s="58"/>
      <c r="K1327" s="52"/>
    </row>
    <row r="1328" spans="1:13" s="17" customFormat="1">
      <c r="A1328" s="40"/>
      <c r="B1328" s="52"/>
      <c r="C1328" s="22"/>
      <c r="D1328" s="25" t="s">
        <v>433</v>
      </c>
      <c r="E1328" s="22"/>
      <c r="F1328" s="22"/>
      <c r="G1328" s="22"/>
      <c r="H1328" s="22"/>
      <c r="J1328" s="24"/>
      <c r="K1328" s="40"/>
      <c r="L1328" s="2"/>
    </row>
    <row r="1329" spans="1:12" s="17" customFormat="1">
      <c r="A1329" s="40"/>
      <c r="B1329" s="52"/>
      <c r="C1329" s="22"/>
      <c r="D1329" s="22" t="s">
        <v>434</v>
      </c>
      <c r="E1329" s="44" t="s">
        <v>458</v>
      </c>
      <c r="F1329" s="22"/>
      <c r="G1329" s="22"/>
      <c r="H1329" s="44"/>
      <c r="I1329" s="22"/>
      <c r="J1329" s="22"/>
      <c r="K1329" s="40"/>
      <c r="L1329" s="2"/>
    </row>
    <row r="1330" spans="1:12" s="17" customFormat="1">
      <c r="A1330" s="40"/>
      <c r="B1330" s="52"/>
      <c r="C1330" s="22"/>
      <c r="D1330" s="44" t="s">
        <v>457</v>
      </c>
      <c r="E1330" s="44" t="s">
        <v>459</v>
      </c>
      <c r="F1330" s="22"/>
      <c r="G1330" s="22"/>
      <c r="H1330" s="44"/>
      <c r="I1330" s="22"/>
      <c r="J1330" s="22"/>
      <c r="K1330" s="40"/>
      <c r="L1330" s="2"/>
    </row>
    <row r="1331" spans="1:12" s="40" customFormat="1" ht="24.75" customHeight="1">
      <c r="B1331" s="52"/>
      <c r="C1331" s="42"/>
      <c r="E1331" s="42"/>
      <c r="F1331" s="42"/>
      <c r="G1331" s="42"/>
      <c r="H1331" s="42"/>
      <c r="I1331" s="42"/>
      <c r="J1331" s="42"/>
      <c r="L1331" s="37"/>
    </row>
    <row r="1332" spans="1:12" hidden="1"/>
    <row r="1333" spans="1:12" hidden="1"/>
    <row r="1334" spans="1:12" hidden="1"/>
    <row r="1335" spans="1:12" hidden="1"/>
    <row r="1336" spans="1:12" hidden="1"/>
    <row r="1337" spans="1:12" hidden="1"/>
    <row r="1338" spans="1:12" hidden="1"/>
    <row r="1339" spans="1:12" hidden="1"/>
    <row r="1340" spans="1:12" hidden="1"/>
    <row r="1341" spans="1:12" hidden="1"/>
    <row r="1342" spans="1:12" hidden="1"/>
    <row r="1343" spans="1:12" hidden="1"/>
    <row r="1344" spans="1:12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</sheetData>
  <sheetProtection algorithmName="SHA-512" hashValue="UX3G12JgeCw7tzTbUp6E9CZns8TVzyOUvuHxaOruHlg4zLnk16m75JG0HQiRgjrFYnUF78IxN0GS/OG1CgTlDw==" saltValue="2RTtWASs3eH4eMkMIeDxxg==" spinCount="100000" sheet="1" objects="1" scenarios="1" selectLockedCells="1"/>
  <dataConsolidate/>
  <mergeCells count="172">
    <mergeCell ref="H1319:I1319"/>
    <mergeCell ref="H1320:I1320"/>
    <mergeCell ref="H1321:I1321"/>
    <mergeCell ref="H1322:I1322"/>
    <mergeCell ref="H1323:I1323"/>
    <mergeCell ref="H1324:I1324"/>
    <mergeCell ref="H1325:I1325"/>
    <mergeCell ref="H1326:I1326"/>
    <mergeCell ref="H1304:I1304"/>
    <mergeCell ref="H1305:I1305"/>
    <mergeCell ref="H1306:I1306"/>
    <mergeCell ref="H1307:I1307"/>
    <mergeCell ref="H1308:I1308"/>
    <mergeCell ref="H1309:I1309"/>
    <mergeCell ref="H1316:I1316"/>
    <mergeCell ref="H1317:I1317"/>
    <mergeCell ref="H1318:I1318"/>
    <mergeCell ref="H1283:I1283"/>
    <mergeCell ref="H1284:I1284"/>
    <mergeCell ref="H1285:I1285"/>
    <mergeCell ref="H1286:I1286"/>
    <mergeCell ref="H1287:I1287"/>
    <mergeCell ref="H1288:I1288"/>
    <mergeCell ref="H1289:I1289"/>
    <mergeCell ref="H1296:I1296"/>
    <mergeCell ref="H1297:I1297"/>
    <mergeCell ref="H1268:I1268"/>
    <mergeCell ref="H1269:I1269"/>
    <mergeCell ref="H1270:I1270"/>
    <mergeCell ref="H1271:I1271"/>
    <mergeCell ref="H1272:I1272"/>
    <mergeCell ref="H1273:I1273"/>
    <mergeCell ref="H1274:I1274"/>
    <mergeCell ref="H1275:I1275"/>
    <mergeCell ref="H1276:I1276"/>
    <mergeCell ref="H1247:I1247"/>
    <mergeCell ref="H1248:I1248"/>
    <mergeCell ref="H1249:I1249"/>
    <mergeCell ref="H1256:I1256"/>
    <mergeCell ref="H1257:I1257"/>
    <mergeCell ref="H1258:I1258"/>
    <mergeCell ref="H1259:I1259"/>
    <mergeCell ref="H1266:I1266"/>
    <mergeCell ref="H1267:I1267"/>
    <mergeCell ref="H1238:I1238"/>
    <mergeCell ref="H1239:I1239"/>
    <mergeCell ref="H1240:I1240"/>
    <mergeCell ref="H1241:I1241"/>
    <mergeCell ref="H1242:I1242"/>
    <mergeCell ref="H1243:I1243"/>
    <mergeCell ref="H1244:I1244"/>
    <mergeCell ref="H1245:I1245"/>
    <mergeCell ref="H1246:I1246"/>
    <mergeCell ref="H1223:I1223"/>
    <mergeCell ref="H1224:I1224"/>
    <mergeCell ref="H1225:I1225"/>
    <mergeCell ref="H1226:I1226"/>
    <mergeCell ref="H1227:I1227"/>
    <mergeCell ref="H1228:I1228"/>
    <mergeCell ref="H1229:I1229"/>
    <mergeCell ref="H1236:I1236"/>
    <mergeCell ref="H1237:I1237"/>
    <mergeCell ref="E1153:J1153"/>
    <mergeCell ref="E1154:J1154"/>
    <mergeCell ref="C1205:J1205"/>
    <mergeCell ref="C1206:J1206"/>
    <mergeCell ref="C1190:J1190"/>
    <mergeCell ref="C1191:J1191"/>
    <mergeCell ref="C1192:J1192"/>
    <mergeCell ref="C1196:J1196"/>
    <mergeCell ref="C1197:J1197"/>
    <mergeCell ref="I1167:J1167"/>
    <mergeCell ref="E1167:H1167"/>
    <mergeCell ref="C1203:J1203"/>
    <mergeCell ref="C1204:J1204"/>
    <mergeCell ref="C1193:J1193"/>
    <mergeCell ref="C1194:J1194"/>
    <mergeCell ref="C1195:J1195"/>
    <mergeCell ref="C1198:J1198"/>
    <mergeCell ref="C1199:J1199"/>
    <mergeCell ref="C1200:J1200"/>
    <mergeCell ref="C1201:J1201"/>
    <mergeCell ref="C1202:J1202"/>
    <mergeCell ref="E10:J10"/>
    <mergeCell ref="E18:J18"/>
    <mergeCell ref="E25:J25"/>
    <mergeCell ref="E575:J575"/>
    <mergeCell ref="E576:J576"/>
    <mergeCell ref="E578:J578"/>
    <mergeCell ref="E579:J579"/>
    <mergeCell ref="E580:J580"/>
    <mergeCell ref="E581:J581"/>
    <mergeCell ref="E527:J527"/>
    <mergeCell ref="E567:J567"/>
    <mergeCell ref="E565:J565"/>
    <mergeCell ref="E568:J568"/>
    <mergeCell ref="E569:J569"/>
    <mergeCell ref="E571:J571"/>
    <mergeCell ref="E572:J572"/>
    <mergeCell ref="E573:J573"/>
    <mergeCell ref="E577:J577"/>
    <mergeCell ref="E19:J19"/>
    <mergeCell ref="E20:J20"/>
    <mergeCell ref="E564:J564"/>
    <mergeCell ref="E566:J566"/>
    <mergeCell ref="E21:J21"/>
    <mergeCell ref="E22:J22"/>
    <mergeCell ref="E1126:J1126"/>
    <mergeCell ref="E1127:J1127"/>
    <mergeCell ref="E798:J798"/>
    <mergeCell ref="E792:J792"/>
    <mergeCell ref="E793:J793"/>
    <mergeCell ref="E574:J574"/>
    <mergeCell ref="E587:J587"/>
    <mergeCell ref="E588:J588"/>
    <mergeCell ref="E589:J589"/>
    <mergeCell ref="E649:J649"/>
    <mergeCell ref="E689:J689"/>
    <mergeCell ref="E648:J648"/>
    <mergeCell ref="E585:J585"/>
    <mergeCell ref="E590:J590"/>
    <mergeCell ref="E592:J592"/>
    <mergeCell ref="E582:J582"/>
    <mergeCell ref="E583:J583"/>
    <mergeCell ref="E1131:J1131"/>
    <mergeCell ref="G1209:I1209"/>
    <mergeCell ref="E1138:J1138"/>
    <mergeCell ref="E1136:J1136"/>
    <mergeCell ref="E1129:J1129"/>
    <mergeCell ref="E1130:J1130"/>
    <mergeCell ref="E1135:J1135"/>
    <mergeCell ref="E1133:J1133"/>
    <mergeCell ref="E1134:J1134"/>
    <mergeCell ref="E1140:J1140"/>
    <mergeCell ref="F1189:J1189"/>
    <mergeCell ref="F1188:J1188"/>
    <mergeCell ref="F1186:J1186"/>
    <mergeCell ref="F1185:J1185"/>
    <mergeCell ref="F1184:J1184"/>
    <mergeCell ref="E1179:J1179"/>
    <mergeCell ref="F1178:J1178"/>
    <mergeCell ref="I1173:J1173"/>
    <mergeCell ref="E1173:H1173"/>
    <mergeCell ref="E1141:J1141"/>
    <mergeCell ref="F1161:J1161"/>
    <mergeCell ref="E1152:J1152"/>
    <mergeCell ref="E1155:J1155"/>
    <mergeCell ref="E1156:J1156"/>
    <mergeCell ref="G1214:I1214"/>
    <mergeCell ref="G1215:I1215"/>
    <mergeCell ref="G1216:I1216"/>
    <mergeCell ref="E1128:J1128"/>
    <mergeCell ref="E12:J12"/>
    <mergeCell ref="E17:J17"/>
    <mergeCell ref="E606:J606"/>
    <mergeCell ref="E607:J607"/>
    <mergeCell ref="E647:J647"/>
    <mergeCell ref="E1142:J1142"/>
    <mergeCell ref="E1145:J1145"/>
    <mergeCell ref="E1146:J1146"/>
    <mergeCell ref="E1151:J1151"/>
    <mergeCell ref="E1143:J1143"/>
    <mergeCell ref="E1144:J1144"/>
    <mergeCell ref="E1147:J1147"/>
    <mergeCell ref="E1150:J1150"/>
    <mergeCell ref="E1148:J1148"/>
    <mergeCell ref="E1149:J1149"/>
    <mergeCell ref="E23:J23"/>
    <mergeCell ref="E791:J791"/>
    <mergeCell ref="E1137:J1137"/>
    <mergeCell ref="E1132:J1132"/>
    <mergeCell ref="E1139:J1139"/>
  </mergeCells>
  <phoneticPr fontId="2" type="noConversion"/>
  <conditionalFormatting sqref="E1134:J1136 E1138:J1141 E1143:J1146 E1148:J1151 E1153:J1156">
    <cfRule type="containsBlanks" dxfId="138" priority="113">
      <formula>LEN(TRIM(E1134))=0</formula>
    </cfRule>
  </conditionalFormatting>
  <conditionalFormatting sqref="E10 E12 E18:E23 E25 E527 E559:E560 E1126 E1128:J1132 E1223:E1228 E1236:E1238 E1240:E1247 E1249 E1256:E1258 E1266:E1274 E1296">
    <cfRule type="containsBlanks" dxfId="137" priority="109">
      <formula>LEN(TRIM(E10))=0</formula>
    </cfRule>
  </conditionalFormatting>
  <conditionalFormatting sqref="E1214:E1215 E1283:E1289 E1223:E1228 E1236:E1238 E1240:E1247 E1249 E1256:E1258 E1266:E1274 E1296">
    <cfRule type="cellIs" dxfId="136" priority="79" operator="equal">
      <formula>"nee"</formula>
    </cfRule>
  </conditionalFormatting>
  <conditionalFormatting sqref="E1214:E1215 E1283:E1289">
    <cfRule type="containsBlanks" dxfId="135" priority="80">
      <formula>LEN(TRIM(E1214))=0</formula>
    </cfRule>
  </conditionalFormatting>
  <conditionalFormatting sqref="E564:J567 E569:J569">
    <cfRule type="containsBlanks" dxfId="134" priority="114">
      <formula>LEN(TRIM(E564))=0</formula>
    </cfRule>
  </conditionalFormatting>
  <conditionalFormatting sqref="E585 E587:J587 E607 E649 E689:E691 E693 E589:J589">
    <cfRule type="containsBlanks" dxfId="133" priority="108">
      <formula>LEN(TRIM(E585))=0</formula>
    </cfRule>
  </conditionalFormatting>
  <conditionalFormatting sqref="E571:J572 E578:J579 E581:J581 E574:J576 E583:J583">
    <cfRule type="containsBlanks" dxfId="132" priority="115">
      <formula>LEN(TRIM(E571))=0</formula>
    </cfRule>
  </conditionalFormatting>
  <conditionalFormatting sqref="E1304:E1308">
    <cfRule type="cellIs" dxfId="131" priority="44" operator="equal">
      <formula>"nee"</formula>
    </cfRule>
  </conditionalFormatting>
  <conditionalFormatting sqref="E1304:E1308">
    <cfRule type="containsBlanks" dxfId="130" priority="45">
      <formula>LEN(TRIM(E1304))=0</formula>
    </cfRule>
  </conditionalFormatting>
  <conditionalFormatting sqref="E1161">
    <cfRule type="containsBlanks" dxfId="129" priority="33">
      <formula>LEN(TRIM(E1161))=0</formula>
    </cfRule>
  </conditionalFormatting>
  <conditionalFormatting sqref="E1167:H1173 E1178 E1184:E1189">
    <cfRule type="expression" dxfId="128" priority="40">
      <formula>OR($E$1161="ja",$E$1161="nee")</formula>
    </cfRule>
  </conditionalFormatting>
  <conditionalFormatting sqref="E791:J793 E794:E797">
    <cfRule type="containsBlanks" dxfId="127" priority="32">
      <formula>LEN(TRIM(E791))=0</formula>
    </cfRule>
  </conditionalFormatting>
  <conditionalFormatting sqref="C1197:J1197 C1203:J1206">
    <cfRule type="containsBlanks" dxfId="126" priority="116">
      <formula>LEN(TRIM(C1197))=0</formula>
    </cfRule>
  </conditionalFormatting>
  <conditionalFormatting sqref="E561:E562">
    <cfRule type="containsBlanks" dxfId="125" priority="31">
      <formula>LEN(TRIM(E561))=0</formula>
    </cfRule>
  </conditionalFormatting>
  <conditionalFormatting sqref="C1198:J1202">
    <cfRule type="containsBlanks" dxfId="124" priority="30">
      <formula>LEN(TRIM(C1198))=0</formula>
    </cfRule>
  </conditionalFormatting>
  <conditionalFormatting sqref="E647">
    <cfRule type="containsBlanks" dxfId="123" priority="29">
      <formula>LEN(TRIM(E647))=0</formula>
    </cfRule>
  </conditionalFormatting>
  <conditionalFormatting sqref="E590:J592">
    <cfRule type="containsBlanks" dxfId="122" priority="28">
      <formula>LEN(TRIM(E590))=0</formula>
    </cfRule>
  </conditionalFormatting>
  <conditionalFormatting sqref="E1216">
    <cfRule type="cellIs" dxfId="121" priority="26" operator="equal">
      <formula>"nee"</formula>
    </cfRule>
  </conditionalFormatting>
  <conditionalFormatting sqref="E1216">
    <cfRule type="containsBlanks" dxfId="120" priority="27">
      <formula>LEN(TRIM(E1216))=0</formula>
    </cfRule>
  </conditionalFormatting>
  <conditionalFormatting sqref="E1229">
    <cfRule type="containsBlanks" dxfId="119" priority="25">
      <formula>LEN(TRIM(E1229))=0</formula>
    </cfRule>
  </conditionalFormatting>
  <conditionalFormatting sqref="E1229">
    <cfRule type="cellIs" dxfId="118" priority="24" operator="equal">
      <formula>"nee"</formula>
    </cfRule>
  </conditionalFormatting>
  <conditionalFormatting sqref="E1239">
    <cfRule type="containsBlanks" dxfId="117" priority="23">
      <formula>LEN(TRIM(E1239))=0</formula>
    </cfRule>
  </conditionalFormatting>
  <conditionalFormatting sqref="E1239">
    <cfRule type="cellIs" dxfId="116" priority="22" operator="equal">
      <formula>"nee"</formula>
    </cfRule>
  </conditionalFormatting>
  <conditionalFormatting sqref="E1248">
    <cfRule type="containsBlanks" dxfId="115" priority="21">
      <formula>LEN(TRIM(E1248))=0</formula>
    </cfRule>
  </conditionalFormatting>
  <conditionalFormatting sqref="E1248">
    <cfRule type="cellIs" dxfId="114" priority="20" operator="equal">
      <formula>"nee"</formula>
    </cfRule>
  </conditionalFormatting>
  <conditionalFormatting sqref="E1259">
    <cfRule type="containsBlanks" dxfId="113" priority="19">
      <formula>LEN(TRIM(E1259))=0</formula>
    </cfRule>
  </conditionalFormatting>
  <conditionalFormatting sqref="E1259">
    <cfRule type="cellIs" dxfId="112" priority="18" operator="equal">
      <formula>"nee"</formula>
    </cfRule>
  </conditionalFormatting>
  <conditionalFormatting sqref="E1275">
    <cfRule type="containsBlanks" dxfId="111" priority="17">
      <formula>LEN(TRIM(E1275))=0</formula>
    </cfRule>
  </conditionalFormatting>
  <conditionalFormatting sqref="E1275">
    <cfRule type="cellIs" dxfId="110" priority="16" operator="equal">
      <formula>"nee"</formula>
    </cfRule>
  </conditionalFormatting>
  <conditionalFormatting sqref="E1276">
    <cfRule type="containsBlanks" dxfId="109" priority="13">
      <formula>LEN(TRIM(E1276))=0</formula>
    </cfRule>
  </conditionalFormatting>
  <conditionalFormatting sqref="E1276">
    <cfRule type="cellIs" dxfId="108" priority="12" operator="equal">
      <formula>"nee"</formula>
    </cfRule>
  </conditionalFormatting>
  <conditionalFormatting sqref="E1297">
    <cfRule type="containsBlanks" dxfId="107" priority="11">
      <formula>LEN(TRIM(E1297))=0</formula>
    </cfRule>
  </conditionalFormatting>
  <conditionalFormatting sqref="E1297">
    <cfRule type="cellIs" dxfId="106" priority="10" operator="equal">
      <formula>"nee"</formula>
    </cfRule>
  </conditionalFormatting>
  <conditionalFormatting sqref="E1316:E1326">
    <cfRule type="cellIs" dxfId="105" priority="8" operator="equal">
      <formula>"nee"</formula>
    </cfRule>
  </conditionalFormatting>
  <conditionalFormatting sqref="E1316:E1326">
    <cfRule type="containsBlanks" dxfId="104" priority="9">
      <formula>LEN(TRIM(E1316))=0</formula>
    </cfRule>
  </conditionalFormatting>
  <conditionalFormatting sqref="E1309">
    <cfRule type="cellIs" dxfId="103" priority="6" operator="equal">
      <formula>"nee"</formula>
    </cfRule>
  </conditionalFormatting>
  <conditionalFormatting sqref="E1309">
    <cfRule type="containsBlanks" dxfId="102" priority="7">
      <formula>LEN(TRIM(E1309))=0</formula>
    </cfRule>
  </conditionalFormatting>
  <conditionalFormatting sqref="E573:J573">
    <cfRule type="containsBlanks" dxfId="101" priority="5">
      <formula>LEN(TRIM(E573))=0</formula>
    </cfRule>
  </conditionalFormatting>
  <conditionalFormatting sqref="E580:J580">
    <cfRule type="containsBlanks" dxfId="100" priority="4">
      <formula>LEN(TRIM(E580))=0</formula>
    </cfRule>
  </conditionalFormatting>
  <conditionalFormatting sqref="E568:J568">
    <cfRule type="containsBlanks" dxfId="99" priority="3">
      <formula>LEN(TRIM(E568))=0</formula>
    </cfRule>
  </conditionalFormatting>
  <conditionalFormatting sqref="E582:J582">
    <cfRule type="containsBlanks" dxfId="98" priority="2">
      <formula>LEN(TRIM(E582))=0</formula>
    </cfRule>
  </conditionalFormatting>
  <conditionalFormatting sqref="E588:J588">
    <cfRule type="containsBlanks" dxfId="97" priority="1">
      <formula>LEN(TRIM(E588))=0</formula>
    </cfRule>
  </conditionalFormatting>
  <dataValidations xWindow="666" yWindow="546" count="29">
    <dataValidation type="date" errorStyle="warning" operator="lessThanOrEqual" allowBlank="1" showInputMessage="1" showErrorMessage="1" errorTitle="waarom fout?" error="de datum kan niet in de toekomst liggen of de invoer is onjuist" promptTitle="datuminvoer" prompt="dd-mm-jjjj" sqref="E1131" xr:uid="{00000000-0002-0000-0000-000000000000}">
      <formula1>L6</formula1>
    </dataValidation>
    <dataValidation type="list" allowBlank="1" showInputMessage="1" showErrorMessage="1" sqref="E527:J527" xr:uid="{00000000-0002-0000-0000-000001000000}">
      <formula1>$E$528:$E$557</formula1>
    </dataValidation>
    <dataValidation type="list" allowBlank="1" showInputMessage="1" showErrorMessage="1" errorTitle="Verplichting" error="De tijd moet geregistreerd worden!" promptTitle="tijdsduur:" prompt="h:mm" sqref="E693" xr:uid="{00000000-0002-0000-0000-000002000000}">
      <formula1>$E$694:$E$789</formula1>
    </dataValidation>
    <dataValidation type="list" allowBlank="1" showInputMessage="1" showErrorMessage="1" sqref="E25:J25" xr:uid="{00000000-0002-0000-0000-000003000000}">
      <formula1>$E$26:$E$525</formula1>
    </dataValidation>
    <dataValidation type="list" allowBlank="1" showInputMessage="1" showErrorMessage="1" sqref="E649:J649" xr:uid="{00000000-0002-0000-0000-000004000000}">
      <formula1>$E$650:$E$687</formula1>
    </dataValidation>
    <dataValidation type="list" showInputMessage="1" showErrorMessage="1" sqref="E1161" xr:uid="{00000000-0002-0000-0000-000005000000}">
      <formula1>$E$1157:$E$1160</formula1>
    </dataValidation>
    <dataValidation type="date" operator="lessThanOrEqual" allowBlank="1" showInputMessage="1" showErrorMessage="1" error="Vul een juiste datum in" promptTitle="Datum controle" prompt="dd-mm-jjjj" sqref="E689:J689 E647:J647" xr:uid="{00000000-0002-0000-0000-000006000000}">
      <formula1>TODAY()</formula1>
    </dataValidation>
    <dataValidation type="textLength" operator="lessThanOrEqual" allowBlank="1" showInputMessage="1" showErrorMessage="1" promptTitle="opmerking (GEEN overtredingen)" prompt="opmerkingen voor eigen gebruik_x000a_GEEN overtredingen vermelden_x000a_maximaal 255 tekens_x000a__x000a_GEEN knip-/plakfunctie gebruiken!" sqref="C1191:C1195" xr:uid="{00000000-0002-0000-0000-000007000000}">
      <formula1>255</formula1>
    </dataValidation>
    <dataValidation type="list" showInputMessage="1" showErrorMessage="1" sqref="E1184:E1189" xr:uid="{00000000-0002-0000-0000-000008000000}">
      <formula1>$E$1180:$E$1183</formula1>
    </dataValidation>
    <dataValidation type="list" allowBlank="1" showInputMessage="1" showErrorMessage="1" sqref="E1167:H1167" xr:uid="{00000000-0002-0000-0000-000009000000}">
      <formula1>$E$1162:$E$1166</formula1>
    </dataValidation>
    <dataValidation type="list" allowBlank="1" showInputMessage="1" showErrorMessage="1" sqref="E1173:H1173" xr:uid="{00000000-0002-0000-0000-00000A000000}">
      <formula1>$E$1168:$E$1172</formula1>
    </dataValidation>
    <dataValidation type="list" showInputMessage="1" showErrorMessage="1" sqref="E1178" xr:uid="{00000000-0002-0000-0000-00000B000000}">
      <formula1>$E$1174:$E$1177</formula1>
    </dataValidation>
    <dataValidation type="textLength" operator="lessThanOrEqual" allowBlank="1" showInputMessage="1" showErrorMessage="1" promptTitle="invoer overtredingen" prompt="alleen overtredingen vermelden (GEEN algemene opmerkingen)_x000a_maximaal 255 tekens_x000a__x000a_GEEN knip-/plakfunctie gebruiken!" sqref="C1197:C1206" xr:uid="{00000000-0002-0000-0000-00000C000000}">
      <formula1>255</formula1>
    </dataValidation>
    <dataValidation type="date" operator="greaterThanOrEqual" allowBlank="1" showInputMessage="1" showErrorMessage="1" error="Vul een juiste datum in" promptTitle="Datum controle" prompt="dd-mm-jjjj" sqref="E20:J20" xr:uid="{00000000-0002-0000-0000-00000D000000}">
      <formula1>E19</formula1>
    </dataValidation>
    <dataValidation type="date" operator="greaterThanOrEqual" allowBlank="1" showInputMessage="1" showErrorMessage="1" error="Vul een juiste datum in" promptTitle="Datum controle" prompt="dd-mm-jjjj" sqref="E18:J19" xr:uid="{00000000-0002-0000-0000-00000E000000}">
      <formula1>15-1-2004</formula1>
    </dataValidation>
    <dataValidation type="list" showInputMessage="1" showErrorMessage="1" sqref="E1214:E1216" xr:uid="{00000000-0002-0000-0000-00000F000000}">
      <formula1>$E$1210:$E$1213</formula1>
    </dataValidation>
    <dataValidation type="list" showInputMessage="1" showErrorMessage="1" sqref="E1296:E1297 E1316:E1326 E1304:E1309 E1266:E1276 E1283:E1289" xr:uid="{00000000-0002-0000-0000-000010000000}">
      <formula1>$E$1262:$E$1265</formula1>
    </dataValidation>
    <dataValidation type="whole" allowBlank="1" showInputMessage="1" showErrorMessage="1" sqref="E794:E795" xr:uid="{00000000-0002-0000-0000-000011000000}">
      <formula1>0</formula1>
      <formula2>999999</formula2>
    </dataValidation>
    <dataValidation type="textLength" operator="equal" allowBlank="1" showInputMessage="1" showErrorMessage="1" errorTitle="onjuiste invoer" error="let op! Geen spaties gebruiken" promptTitle="Postcode" prompt="zonder spatie_x000a_(vb. 1234AB)" sqref="E792:J792" xr:uid="{00000000-0002-0000-0000-000012000000}">
      <formula1>6</formula1>
    </dataValidation>
    <dataValidation type="time" operator="greaterThan" allowBlank="1" showInputMessage="1" showErrorMessage="1" errorTitle="Onjuiste tijd" error="De tijd moet na de aankomsttijd liggen!" promptTitle="Vertrektijd:" prompt="h:mm" sqref="E691" xr:uid="{00000000-0002-0000-0000-000013000000}">
      <formula1>E690</formula1>
    </dataValidation>
    <dataValidation type="time" allowBlank="1" showInputMessage="1" showErrorMessage="1" errorTitle="Onjuiste tijd" error="Je hebt een onjuiste tijdwaarde ingevuld. Gebruik de selectielijst om de juiste waarde te selcteren" promptTitle="Aankomsttijd" prompt="h:mm" sqref="E690" xr:uid="{00000000-0002-0000-0000-000014000000}">
      <formula1>0</formula1>
      <formula2>0.999305555555556</formula2>
    </dataValidation>
    <dataValidation type="list" allowBlank="1" showInputMessage="1" showErrorMessage="1" errorTitle="foute invoer" error="dit deelproduct bestaat niet" sqref="E592" xr:uid="{00000000-0002-0000-0000-000015000000}">
      <formula1>$E$593:$E$605</formula1>
    </dataValidation>
    <dataValidation type="list" allowBlank="1" showInputMessage="1" showErrorMessage="1" sqref="E12:J12" xr:uid="{00000000-0002-0000-0000-000016000000}">
      <formula1>$E$13:$E$16</formula1>
    </dataValidation>
    <dataValidation type="list" allowBlank="1" showInputMessage="1" showErrorMessage="1" promptTitle="Naam adviseur/toetser" sqref="E607:J607" xr:uid="{00000000-0002-0000-0000-000017000000}">
      <formula1>$E$608:$E$645</formula1>
    </dataValidation>
    <dataValidation type="list" allowBlank="1" showInputMessage="1" showErrorMessage="1" sqref="E1126:J1126" xr:uid="{00000000-0002-0000-0000-000018000000}">
      <formula1>$E$799:$E$1125</formula1>
    </dataValidation>
    <dataValidation type="list" showInputMessage="1" showErrorMessage="1" sqref="E1223:E1229" xr:uid="{00000000-0002-0000-0000-000019000000}">
      <formula1>$E$1219:$E$1222</formula1>
    </dataValidation>
    <dataValidation type="list" showInputMessage="1" showErrorMessage="1" sqref="E1236:E1249" xr:uid="{00000000-0002-0000-0000-00001A000000}">
      <formula1>$E$1232:$E$1235</formula1>
    </dataValidation>
    <dataValidation type="list" showInputMessage="1" showErrorMessage="1" sqref="E1256:E1259" xr:uid="{00000000-0002-0000-0000-00001B000000}">
      <formula1>$E$1252:$E$1255</formula1>
    </dataValidation>
    <dataValidation type="whole" allowBlank="1" showInputMessage="1" showErrorMessage="1" sqref="E566:J566" xr:uid="{00000000-0002-0000-0000-00001C000000}">
      <formula1>0</formula1>
      <formula2>999999999999</formula2>
    </dataValidation>
  </dataValidations>
  <pageMargins left="0.70866141732283472" right="0.39370078740157483" top="0.39370078740157483" bottom="0.39370078740157483" header="0.31496062992125984" footer="0.31496062992125984"/>
  <pageSetup paperSize="9" scale="70" fitToHeight="0" orientation="portrait" r:id="rId1"/>
  <headerFooter alignWithMargins="0">
    <oddFooter>Pagina &amp;P</oddFooter>
  </headerFooter>
  <rowBreaks count="3" manualBreakCount="3">
    <brk id="1136" max="16383" man="1"/>
    <brk id="1207" max="16383" man="1"/>
    <brk id="1259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424"/>
  <sheetViews>
    <sheetView workbookViewId="0">
      <selection activeCell="A424" sqref="A424"/>
    </sheetView>
  </sheetViews>
  <sheetFormatPr defaultRowHeight="12.75"/>
  <cols>
    <col min="1" max="1" width="13" customWidth="1"/>
  </cols>
  <sheetData>
    <row r="1" spans="1:2" ht="18">
      <c r="A1" s="5" t="s">
        <v>295</v>
      </c>
    </row>
    <row r="2" spans="1:2">
      <c r="A2" s="4"/>
    </row>
    <row r="3" spans="1:2">
      <c r="A3" s="6" t="s">
        <v>296</v>
      </c>
      <c r="B3" s="7" t="s">
        <v>297</v>
      </c>
    </row>
    <row r="4" spans="1:2">
      <c r="A4" s="3"/>
    </row>
    <row r="5" spans="1:2">
      <c r="A5" s="8" t="s">
        <v>298</v>
      </c>
      <c r="B5" s="9" t="s">
        <v>299</v>
      </c>
    </row>
    <row r="6" spans="1:2">
      <c r="A6" s="10" t="s">
        <v>300</v>
      </c>
      <c r="B6" t="s">
        <v>284</v>
      </c>
    </row>
    <row r="7" spans="1:2">
      <c r="A7" s="11" t="s">
        <v>301</v>
      </c>
      <c r="B7" t="s">
        <v>278</v>
      </c>
    </row>
    <row r="8" spans="1:2">
      <c r="A8" s="11" t="s">
        <v>302</v>
      </c>
      <c r="B8" t="s">
        <v>200</v>
      </c>
    </row>
    <row r="9" spans="1:2">
      <c r="A9" s="11" t="s">
        <v>284</v>
      </c>
      <c r="B9" t="s">
        <v>284</v>
      </c>
    </row>
    <row r="10" spans="1:2">
      <c r="A10" s="11" t="s">
        <v>303</v>
      </c>
      <c r="B10" t="s">
        <v>254</v>
      </c>
    </row>
    <row r="11" spans="1:2">
      <c r="A11" s="11" t="s">
        <v>304</v>
      </c>
      <c r="B11" t="s">
        <v>254</v>
      </c>
    </row>
    <row r="12" spans="1:2">
      <c r="A12" s="11" t="s">
        <v>305</v>
      </c>
      <c r="B12" t="s">
        <v>254</v>
      </c>
    </row>
    <row r="13" spans="1:2">
      <c r="A13" s="11" t="s">
        <v>306</v>
      </c>
      <c r="B13" t="s">
        <v>33</v>
      </c>
    </row>
    <row r="14" spans="1:2">
      <c r="A14" s="11" t="s">
        <v>307</v>
      </c>
      <c r="B14" t="s">
        <v>226</v>
      </c>
    </row>
    <row r="15" spans="1:2">
      <c r="A15" s="11" t="s">
        <v>308</v>
      </c>
      <c r="B15" t="s">
        <v>383</v>
      </c>
    </row>
    <row r="16" spans="1:2">
      <c r="A16" s="11" t="s">
        <v>309</v>
      </c>
      <c r="B16" t="s">
        <v>383</v>
      </c>
    </row>
    <row r="17" spans="1:2">
      <c r="A17" s="11" t="s">
        <v>310</v>
      </c>
      <c r="B17" t="s">
        <v>383</v>
      </c>
    </row>
    <row r="18" spans="1:2">
      <c r="A18" s="11" t="s">
        <v>311</v>
      </c>
      <c r="B18" t="s">
        <v>226</v>
      </c>
    </row>
    <row r="19" spans="1:2">
      <c r="A19" s="11" t="s">
        <v>312</v>
      </c>
      <c r="B19" t="s">
        <v>278</v>
      </c>
    </row>
    <row r="20" spans="1:2">
      <c r="A20" s="11" t="s">
        <v>313</v>
      </c>
      <c r="B20" t="s">
        <v>281</v>
      </c>
    </row>
    <row r="21" spans="1:2">
      <c r="A21" s="11" t="s">
        <v>314</v>
      </c>
      <c r="B21" t="s">
        <v>281</v>
      </c>
    </row>
    <row r="22" spans="1:2">
      <c r="A22" s="11" t="s">
        <v>315</v>
      </c>
      <c r="B22" t="s">
        <v>254</v>
      </c>
    </row>
    <row r="23" spans="1:2">
      <c r="A23" s="11" t="s">
        <v>316</v>
      </c>
      <c r="B23" t="s">
        <v>281</v>
      </c>
    </row>
    <row r="24" spans="1:2">
      <c r="A24" s="11" t="s">
        <v>317</v>
      </c>
      <c r="B24" t="s">
        <v>281</v>
      </c>
    </row>
    <row r="25" spans="1:2">
      <c r="A25" s="11" t="s">
        <v>0</v>
      </c>
      <c r="B25" t="s">
        <v>281</v>
      </c>
    </row>
    <row r="26" spans="1:2">
      <c r="A26" s="11" t="s">
        <v>1</v>
      </c>
      <c r="B26" t="s">
        <v>226</v>
      </c>
    </row>
    <row r="27" spans="1:2">
      <c r="A27" s="11" t="s">
        <v>2</v>
      </c>
      <c r="B27" t="s">
        <v>284</v>
      </c>
    </row>
    <row r="28" spans="1:2">
      <c r="A28" s="11" t="s">
        <v>3</v>
      </c>
      <c r="B28" t="s">
        <v>285</v>
      </c>
    </row>
    <row r="29" spans="1:2">
      <c r="A29" s="11" t="s">
        <v>4</v>
      </c>
      <c r="B29" t="s">
        <v>277</v>
      </c>
    </row>
    <row r="30" spans="1:2">
      <c r="A30" s="11" t="s">
        <v>5</v>
      </c>
      <c r="B30" t="s">
        <v>383</v>
      </c>
    </row>
    <row r="31" spans="1:2">
      <c r="A31" s="11" t="s">
        <v>6</v>
      </c>
      <c r="B31" t="s">
        <v>383</v>
      </c>
    </row>
    <row r="32" spans="1:2">
      <c r="A32" s="11" t="s">
        <v>7</v>
      </c>
      <c r="B32" t="s">
        <v>281</v>
      </c>
    </row>
    <row r="33" spans="1:2">
      <c r="A33" s="11" t="s">
        <v>8</v>
      </c>
      <c r="B33" t="s">
        <v>278</v>
      </c>
    </row>
    <row r="34" spans="1:2">
      <c r="A34" s="11" t="s">
        <v>9</v>
      </c>
      <c r="B34" t="s">
        <v>254</v>
      </c>
    </row>
    <row r="35" spans="1:2">
      <c r="A35" s="11" t="s">
        <v>10</v>
      </c>
      <c r="B35" t="s">
        <v>277</v>
      </c>
    </row>
    <row r="36" spans="1:2">
      <c r="A36" s="11" t="s">
        <v>11</v>
      </c>
      <c r="B36" t="s">
        <v>383</v>
      </c>
    </row>
    <row r="37" spans="1:2">
      <c r="A37" s="11" t="s">
        <v>12</v>
      </c>
      <c r="B37" t="s">
        <v>281</v>
      </c>
    </row>
    <row r="38" spans="1:2">
      <c r="A38" s="11" t="s">
        <v>13</v>
      </c>
      <c r="B38" t="s">
        <v>379</v>
      </c>
    </row>
    <row r="39" spans="1:2">
      <c r="A39" s="11" t="s">
        <v>207</v>
      </c>
      <c r="B39" t="s">
        <v>278</v>
      </c>
    </row>
    <row r="40" spans="1:2">
      <c r="A40" s="11" t="s">
        <v>208</v>
      </c>
      <c r="B40" t="s">
        <v>280</v>
      </c>
    </row>
    <row r="41" spans="1:2">
      <c r="A41" s="11" t="s">
        <v>209</v>
      </c>
      <c r="B41" t="s">
        <v>291</v>
      </c>
    </row>
    <row r="42" spans="1:2">
      <c r="A42" s="11" t="s">
        <v>210</v>
      </c>
      <c r="B42" t="s">
        <v>281</v>
      </c>
    </row>
    <row r="43" spans="1:2">
      <c r="A43" s="11" t="s">
        <v>211</v>
      </c>
      <c r="B43" t="s">
        <v>281</v>
      </c>
    </row>
    <row r="44" spans="1:2">
      <c r="A44" s="11" t="s">
        <v>212</v>
      </c>
      <c r="B44" t="s">
        <v>281</v>
      </c>
    </row>
    <row r="45" spans="1:2">
      <c r="A45" s="11" t="s">
        <v>213</v>
      </c>
      <c r="B45" t="s">
        <v>444</v>
      </c>
    </row>
    <row r="46" spans="1:2">
      <c r="A46" s="11" t="s">
        <v>214</v>
      </c>
      <c r="B46" t="s">
        <v>279</v>
      </c>
    </row>
    <row r="47" spans="1:2">
      <c r="A47" s="11" t="s">
        <v>215</v>
      </c>
      <c r="B47" t="s">
        <v>280</v>
      </c>
    </row>
    <row r="48" spans="1:2">
      <c r="A48" s="11" t="s">
        <v>14</v>
      </c>
      <c r="B48" t="s">
        <v>14</v>
      </c>
    </row>
    <row r="49" spans="1:2">
      <c r="A49" s="11" t="s">
        <v>15</v>
      </c>
      <c r="B49" t="s">
        <v>284</v>
      </c>
    </row>
    <row r="50" spans="1:2">
      <c r="A50" s="11" t="s">
        <v>16</v>
      </c>
      <c r="B50" t="s">
        <v>279</v>
      </c>
    </row>
    <row r="51" spans="1:2">
      <c r="A51" s="11" t="s">
        <v>17</v>
      </c>
      <c r="B51" t="s">
        <v>254</v>
      </c>
    </row>
    <row r="52" spans="1:2">
      <c r="A52" s="11" t="s">
        <v>18</v>
      </c>
      <c r="B52" t="s">
        <v>442</v>
      </c>
    </row>
    <row r="53" spans="1:2">
      <c r="A53" s="11" t="s">
        <v>19</v>
      </c>
      <c r="B53" t="s">
        <v>277</v>
      </c>
    </row>
    <row r="54" spans="1:2">
      <c r="A54" s="11" t="s">
        <v>20</v>
      </c>
      <c r="B54" t="s">
        <v>444</v>
      </c>
    </row>
    <row r="55" spans="1:2">
      <c r="A55" s="11" t="s">
        <v>21</v>
      </c>
      <c r="B55" t="s">
        <v>33</v>
      </c>
    </row>
    <row r="56" spans="1:2">
      <c r="A56" s="11" t="s">
        <v>22</v>
      </c>
      <c r="B56" t="s">
        <v>287</v>
      </c>
    </row>
    <row r="57" spans="1:2">
      <c r="A57" s="11" t="s">
        <v>23</v>
      </c>
      <c r="B57" t="s">
        <v>254</v>
      </c>
    </row>
    <row r="58" spans="1:2">
      <c r="A58" s="11" t="s">
        <v>24</v>
      </c>
      <c r="B58" t="s">
        <v>254</v>
      </c>
    </row>
    <row r="59" spans="1:2">
      <c r="A59" s="11" t="s">
        <v>25</v>
      </c>
      <c r="B59" t="s">
        <v>282</v>
      </c>
    </row>
    <row r="60" spans="1:2">
      <c r="A60" s="11" t="s">
        <v>26</v>
      </c>
      <c r="B60" t="s">
        <v>442</v>
      </c>
    </row>
    <row r="61" spans="1:2">
      <c r="A61" s="11" t="s">
        <v>27</v>
      </c>
      <c r="B61" t="s">
        <v>283</v>
      </c>
    </row>
    <row r="62" spans="1:2">
      <c r="A62" s="11" t="s">
        <v>28</v>
      </c>
      <c r="B62" t="s">
        <v>254</v>
      </c>
    </row>
    <row r="63" spans="1:2">
      <c r="A63" s="11" t="s">
        <v>29</v>
      </c>
      <c r="B63" t="s">
        <v>254</v>
      </c>
    </row>
    <row r="64" spans="1:2">
      <c r="A64" s="11" t="s">
        <v>30</v>
      </c>
      <c r="B64" t="s">
        <v>226</v>
      </c>
    </row>
    <row r="65" spans="1:2">
      <c r="A65" s="11" t="s">
        <v>31</v>
      </c>
      <c r="B65" t="s">
        <v>263</v>
      </c>
    </row>
    <row r="66" spans="1:2">
      <c r="A66" s="11" t="s">
        <v>32</v>
      </c>
      <c r="B66" t="s">
        <v>263</v>
      </c>
    </row>
    <row r="67" spans="1:2">
      <c r="A67" s="11" t="s">
        <v>33</v>
      </c>
      <c r="B67" t="s">
        <v>33</v>
      </c>
    </row>
    <row r="68" spans="1:2">
      <c r="A68" s="11" t="s">
        <v>34</v>
      </c>
      <c r="B68" t="s">
        <v>33</v>
      </c>
    </row>
    <row r="69" spans="1:2">
      <c r="A69" s="11" t="s">
        <v>35</v>
      </c>
      <c r="B69" t="s">
        <v>383</v>
      </c>
    </row>
    <row r="70" spans="1:2">
      <c r="A70" s="11" t="s">
        <v>36</v>
      </c>
      <c r="B70" t="s">
        <v>254</v>
      </c>
    </row>
    <row r="71" spans="1:2">
      <c r="A71" s="11" t="s">
        <v>37</v>
      </c>
      <c r="B71" t="s">
        <v>281</v>
      </c>
    </row>
    <row r="72" spans="1:2">
      <c r="A72" s="11" t="s">
        <v>38</v>
      </c>
      <c r="B72" t="s">
        <v>254</v>
      </c>
    </row>
    <row r="73" spans="1:2">
      <c r="A73" s="11" t="s">
        <v>39</v>
      </c>
      <c r="B73" t="s">
        <v>254</v>
      </c>
    </row>
    <row r="74" spans="1:2">
      <c r="A74" s="11" t="s">
        <v>40</v>
      </c>
      <c r="B74" t="s">
        <v>291</v>
      </c>
    </row>
    <row r="75" spans="1:2">
      <c r="A75" s="11" t="s">
        <v>41</v>
      </c>
      <c r="B75" t="s">
        <v>281</v>
      </c>
    </row>
    <row r="76" spans="1:2">
      <c r="A76" s="11" t="s">
        <v>42</v>
      </c>
      <c r="B76" t="s">
        <v>105</v>
      </c>
    </row>
    <row r="77" spans="1:2">
      <c r="A77" s="11" t="s">
        <v>43</v>
      </c>
      <c r="B77" t="s">
        <v>254</v>
      </c>
    </row>
    <row r="78" spans="1:2">
      <c r="A78" s="11" t="s">
        <v>44</v>
      </c>
      <c r="B78" t="s">
        <v>290</v>
      </c>
    </row>
    <row r="79" spans="1:2">
      <c r="A79" s="11" t="s">
        <v>45</v>
      </c>
      <c r="B79" t="s">
        <v>379</v>
      </c>
    </row>
    <row r="80" spans="1:2">
      <c r="A80" s="11" t="s">
        <v>46</v>
      </c>
      <c r="B80" t="s">
        <v>254</v>
      </c>
    </row>
    <row r="81" spans="1:2">
      <c r="A81" s="11" t="s">
        <v>47</v>
      </c>
      <c r="B81" t="s">
        <v>33</v>
      </c>
    </row>
    <row r="82" spans="1:2">
      <c r="A82" s="11" t="s">
        <v>48</v>
      </c>
      <c r="B82" t="s">
        <v>33</v>
      </c>
    </row>
    <row r="83" spans="1:2">
      <c r="A83" s="11" t="s">
        <v>49</v>
      </c>
      <c r="B83" t="s">
        <v>254</v>
      </c>
    </row>
    <row r="84" spans="1:2">
      <c r="A84" s="11" t="s">
        <v>50</v>
      </c>
      <c r="B84" t="s">
        <v>254</v>
      </c>
    </row>
    <row r="85" spans="1:2">
      <c r="A85" s="11" t="s">
        <v>51</v>
      </c>
      <c r="B85" t="s">
        <v>281</v>
      </c>
    </row>
    <row r="86" spans="1:2">
      <c r="A86" s="11" t="s">
        <v>52</v>
      </c>
      <c r="B86" t="s">
        <v>282</v>
      </c>
    </row>
    <row r="87" spans="1:2">
      <c r="A87" s="11" t="s">
        <v>53</v>
      </c>
      <c r="B87" t="s">
        <v>291</v>
      </c>
    </row>
    <row r="88" spans="1:2">
      <c r="A88" s="11" t="s">
        <v>54</v>
      </c>
      <c r="B88" t="s">
        <v>254</v>
      </c>
    </row>
    <row r="89" spans="1:2">
      <c r="A89" s="11" t="s">
        <v>55</v>
      </c>
      <c r="B89" t="s">
        <v>283</v>
      </c>
    </row>
    <row r="90" spans="1:2">
      <c r="A90" s="11" t="s">
        <v>56</v>
      </c>
      <c r="B90" t="s">
        <v>291</v>
      </c>
    </row>
    <row r="91" spans="1:2">
      <c r="A91" s="11" t="s">
        <v>57</v>
      </c>
      <c r="B91" t="s">
        <v>254</v>
      </c>
    </row>
    <row r="92" spans="1:2">
      <c r="A92" s="11" t="s">
        <v>58</v>
      </c>
      <c r="B92" t="s">
        <v>278</v>
      </c>
    </row>
    <row r="93" spans="1:2">
      <c r="A93" s="11" t="s">
        <v>59</v>
      </c>
      <c r="B93" t="s">
        <v>278</v>
      </c>
    </row>
    <row r="94" spans="1:2">
      <c r="A94" s="11" t="s">
        <v>60</v>
      </c>
      <c r="B94" t="s">
        <v>278</v>
      </c>
    </row>
    <row r="95" spans="1:2">
      <c r="A95" s="11" t="s">
        <v>61</v>
      </c>
      <c r="B95" t="s">
        <v>442</v>
      </c>
    </row>
    <row r="96" spans="1:2">
      <c r="A96" s="11" t="s">
        <v>216</v>
      </c>
      <c r="B96" t="s">
        <v>282</v>
      </c>
    </row>
    <row r="97" spans="1:2">
      <c r="A97" s="11" t="s">
        <v>217</v>
      </c>
      <c r="B97" t="s">
        <v>254</v>
      </c>
    </row>
    <row r="98" spans="1:2">
      <c r="A98" s="11" t="s">
        <v>218</v>
      </c>
      <c r="B98" t="s">
        <v>290</v>
      </c>
    </row>
    <row r="99" spans="1:2">
      <c r="A99" s="11" t="s">
        <v>219</v>
      </c>
      <c r="B99" t="s">
        <v>254</v>
      </c>
    </row>
    <row r="100" spans="1:2">
      <c r="A100" s="11" t="s">
        <v>220</v>
      </c>
      <c r="B100" t="s">
        <v>279</v>
      </c>
    </row>
    <row r="101" spans="1:2">
      <c r="A101" s="11" t="s">
        <v>221</v>
      </c>
      <c r="B101" t="s">
        <v>254</v>
      </c>
    </row>
    <row r="102" spans="1:2">
      <c r="A102" s="11" t="s">
        <v>222</v>
      </c>
      <c r="B102" t="s">
        <v>254</v>
      </c>
    </row>
    <row r="103" spans="1:2">
      <c r="A103" s="11" t="s">
        <v>223</v>
      </c>
      <c r="B103" t="s">
        <v>254</v>
      </c>
    </row>
    <row r="104" spans="1:2">
      <c r="A104" s="11" t="s">
        <v>224</v>
      </c>
      <c r="B104" t="s">
        <v>277</v>
      </c>
    </row>
    <row r="105" spans="1:2">
      <c r="A105" s="11" t="s">
        <v>225</v>
      </c>
      <c r="B105" t="s">
        <v>277</v>
      </c>
    </row>
    <row r="106" spans="1:2">
      <c r="A106" s="11" t="s">
        <v>226</v>
      </c>
      <c r="B106" t="s">
        <v>226</v>
      </c>
    </row>
    <row r="107" spans="1:2">
      <c r="A107" s="11" t="s">
        <v>227</v>
      </c>
      <c r="B107" t="s">
        <v>278</v>
      </c>
    </row>
    <row r="108" spans="1:2">
      <c r="A108" s="11" t="s">
        <v>228</v>
      </c>
      <c r="B108" t="s">
        <v>226</v>
      </c>
    </row>
    <row r="109" spans="1:2">
      <c r="A109" s="11" t="s">
        <v>229</v>
      </c>
      <c r="B109" t="s">
        <v>254</v>
      </c>
    </row>
    <row r="110" spans="1:2">
      <c r="A110" s="11" t="s">
        <v>230</v>
      </c>
      <c r="B110" t="s">
        <v>280</v>
      </c>
    </row>
    <row r="111" spans="1:2">
      <c r="A111" s="11" t="s">
        <v>231</v>
      </c>
      <c r="B111" t="s">
        <v>281</v>
      </c>
    </row>
    <row r="112" spans="1:2">
      <c r="A112" s="11" t="s">
        <v>232</v>
      </c>
      <c r="B112" t="s">
        <v>226</v>
      </c>
    </row>
    <row r="113" spans="1:2">
      <c r="A113" s="11" t="s">
        <v>233</v>
      </c>
      <c r="B113" t="s">
        <v>444</v>
      </c>
    </row>
    <row r="114" spans="1:2">
      <c r="A114" s="11" t="s">
        <v>234</v>
      </c>
      <c r="B114" t="s">
        <v>277</v>
      </c>
    </row>
    <row r="115" spans="1:2">
      <c r="A115" s="11" t="s">
        <v>235</v>
      </c>
      <c r="B115" t="s">
        <v>279</v>
      </c>
    </row>
    <row r="116" spans="1:2">
      <c r="A116" s="11" t="s">
        <v>236</v>
      </c>
      <c r="B116" t="s">
        <v>281</v>
      </c>
    </row>
    <row r="117" spans="1:2">
      <c r="A117" s="11" t="s">
        <v>237</v>
      </c>
      <c r="B117" t="s">
        <v>254</v>
      </c>
    </row>
    <row r="118" spans="1:2">
      <c r="A118" s="11" t="s">
        <v>238</v>
      </c>
      <c r="B118" t="s">
        <v>263</v>
      </c>
    </row>
    <row r="119" spans="1:2">
      <c r="A119" s="11" t="s">
        <v>239</v>
      </c>
      <c r="B119" t="s">
        <v>263</v>
      </c>
    </row>
    <row r="120" spans="1:2">
      <c r="A120" s="11" t="s">
        <v>240</v>
      </c>
      <c r="B120" t="s">
        <v>383</v>
      </c>
    </row>
    <row r="121" spans="1:2">
      <c r="A121" s="11" t="s">
        <v>241</v>
      </c>
      <c r="B121" t="s">
        <v>281</v>
      </c>
    </row>
    <row r="122" spans="1:2">
      <c r="A122" s="11" t="s">
        <v>242</v>
      </c>
      <c r="B122" t="s">
        <v>281</v>
      </c>
    </row>
    <row r="123" spans="1:2">
      <c r="A123" s="11" t="s">
        <v>243</v>
      </c>
      <c r="B123" t="s">
        <v>263</v>
      </c>
    </row>
    <row r="124" spans="1:2">
      <c r="A124" s="11" t="s">
        <v>62</v>
      </c>
      <c r="B124" t="s">
        <v>279</v>
      </c>
    </row>
    <row r="125" spans="1:2">
      <c r="A125" s="11" t="s">
        <v>63</v>
      </c>
      <c r="B125" t="s">
        <v>278</v>
      </c>
    </row>
    <row r="126" spans="1:2">
      <c r="A126" s="11" t="s">
        <v>64</v>
      </c>
      <c r="B126" t="s">
        <v>278</v>
      </c>
    </row>
    <row r="127" spans="1:2">
      <c r="A127" s="11" t="s">
        <v>65</v>
      </c>
      <c r="B127" t="s">
        <v>279</v>
      </c>
    </row>
    <row r="128" spans="1:2">
      <c r="A128" s="11" t="s">
        <v>66</v>
      </c>
      <c r="B128" t="s">
        <v>33</v>
      </c>
    </row>
    <row r="129" spans="1:2">
      <c r="A129" s="11" t="s">
        <v>67</v>
      </c>
      <c r="B129" t="s">
        <v>254</v>
      </c>
    </row>
    <row r="130" spans="1:2">
      <c r="A130" s="11" t="s">
        <v>444</v>
      </c>
      <c r="B130" t="s">
        <v>444</v>
      </c>
    </row>
    <row r="131" spans="1:2">
      <c r="A131" s="11" t="s">
        <v>68</v>
      </c>
      <c r="B131" t="s">
        <v>105</v>
      </c>
    </row>
    <row r="132" spans="1:2">
      <c r="A132" s="11" t="s">
        <v>69</v>
      </c>
      <c r="B132" t="s">
        <v>442</v>
      </c>
    </row>
    <row r="133" spans="1:2">
      <c r="A133" s="11" t="s">
        <v>70</v>
      </c>
      <c r="B133" t="s">
        <v>280</v>
      </c>
    </row>
    <row r="134" spans="1:2">
      <c r="A134" s="11" t="s">
        <v>71</v>
      </c>
      <c r="B134" t="s">
        <v>200</v>
      </c>
    </row>
    <row r="135" spans="1:2">
      <c r="A135" s="11" t="s">
        <v>72</v>
      </c>
      <c r="B135" t="s">
        <v>279</v>
      </c>
    </row>
    <row r="136" spans="1:2">
      <c r="A136" s="11" t="s">
        <v>73</v>
      </c>
      <c r="B136" t="s">
        <v>289</v>
      </c>
    </row>
    <row r="137" spans="1:2">
      <c r="A137" s="11" t="s">
        <v>74</v>
      </c>
      <c r="B137" t="s">
        <v>226</v>
      </c>
    </row>
    <row r="138" spans="1:2">
      <c r="A138" s="11" t="s">
        <v>75</v>
      </c>
      <c r="B138" t="s">
        <v>277</v>
      </c>
    </row>
    <row r="139" spans="1:2">
      <c r="A139" s="11" t="s">
        <v>76</v>
      </c>
      <c r="B139" t="s">
        <v>282</v>
      </c>
    </row>
    <row r="140" spans="1:2">
      <c r="A140" s="11" t="s">
        <v>288</v>
      </c>
      <c r="B140" t="s">
        <v>200</v>
      </c>
    </row>
    <row r="141" spans="1:2">
      <c r="A141" s="11" t="s">
        <v>77</v>
      </c>
      <c r="B141" t="s">
        <v>281</v>
      </c>
    </row>
    <row r="142" spans="1:2">
      <c r="A142" s="11" t="s">
        <v>78</v>
      </c>
      <c r="B142" t="s">
        <v>283</v>
      </c>
    </row>
    <row r="143" spans="1:2">
      <c r="A143" s="11" t="s">
        <v>79</v>
      </c>
      <c r="B143" t="s">
        <v>283</v>
      </c>
    </row>
    <row r="144" spans="1:2">
      <c r="A144" s="11" t="s">
        <v>80</v>
      </c>
      <c r="B144" t="s">
        <v>283</v>
      </c>
    </row>
    <row r="145" spans="1:2">
      <c r="A145" s="11" t="s">
        <v>81</v>
      </c>
      <c r="B145" t="s">
        <v>33</v>
      </c>
    </row>
    <row r="146" spans="1:2">
      <c r="A146" s="11" t="s">
        <v>82</v>
      </c>
      <c r="B146" t="s">
        <v>383</v>
      </c>
    </row>
    <row r="147" spans="1:2">
      <c r="A147" s="11" t="s">
        <v>83</v>
      </c>
      <c r="B147" t="s">
        <v>281</v>
      </c>
    </row>
    <row r="148" spans="1:2">
      <c r="A148" s="11" t="s">
        <v>84</v>
      </c>
      <c r="B148" t="s">
        <v>379</v>
      </c>
    </row>
    <row r="149" spans="1:2">
      <c r="A149" s="11" t="s">
        <v>85</v>
      </c>
      <c r="B149" t="s">
        <v>379</v>
      </c>
    </row>
    <row r="150" spans="1:2">
      <c r="A150" s="11" t="s">
        <v>86</v>
      </c>
      <c r="B150" t="s">
        <v>444</v>
      </c>
    </row>
    <row r="151" spans="1:2">
      <c r="A151" s="11" t="s">
        <v>87</v>
      </c>
      <c r="B151" t="s">
        <v>278</v>
      </c>
    </row>
    <row r="152" spans="1:2">
      <c r="A152" s="11" t="s">
        <v>88</v>
      </c>
      <c r="B152" t="s">
        <v>254</v>
      </c>
    </row>
    <row r="153" spans="1:2">
      <c r="A153" s="11" t="s">
        <v>89</v>
      </c>
      <c r="B153" t="s">
        <v>291</v>
      </c>
    </row>
    <row r="154" spans="1:2">
      <c r="A154" s="11" t="s">
        <v>244</v>
      </c>
      <c r="B154" t="s">
        <v>254</v>
      </c>
    </row>
    <row r="155" spans="1:2">
      <c r="A155" s="11" t="s">
        <v>245</v>
      </c>
      <c r="B155" t="s">
        <v>277</v>
      </c>
    </row>
    <row r="156" spans="1:2">
      <c r="A156" s="11" t="s">
        <v>246</v>
      </c>
      <c r="B156" t="s">
        <v>254</v>
      </c>
    </row>
    <row r="157" spans="1:2">
      <c r="A157" s="11" t="s">
        <v>442</v>
      </c>
      <c r="B157" t="s">
        <v>442</v>
      </c>
    </row>
    <row r="158" spans="1:2">
      <c r="A158" s="11" t="s">
        <v>286</v>
      </c>
      <c r="B158" t="s">
        <v>200</v>
      </c>
    </row>
    <row r="159" spans="1:2">
      <c r="A159" s="11" t="s">
        <v>247</v>
      </c>
      <c r="B159" t="s">
        <v>289</v>
      </c>
    </row>
    <row r="160" spans="1:2">
      <c r="A160" s="11" t="s">
        <v>248</v>
      </c>
      <c r="B160" t="s">
        <v>290</v>
      </c>
    </row>
    <row r="161" spans="1:2">
      <c r="A161" s="11" t="s">
        <v>249</v>
      </c>
      <c r="B161" t="s">
        <v>282</v>
      </c>
    </row>
    <row r="162" spans="1:2">
      <c r="A162" s="11" t="s">
        <v>250</v>
      </c>
      <c r="B162" t="s">
        <v>290</v>
      </c>
    </row>
    <row r="163" spans="1:2">
      <c r="A163" s="11" t="s">
        <v>251</v>
      </c>
      <c r="B163" t="s">
        <v>263</v>
      </c>
    </row>
    <row r="164" spans="1:2">
      <c r="A164" s="11" t="s">
        <v>252</v>
      </c>
      <c r="B164" t="s">
        <v>200</v>
      </c>
    </row>
    <row r="165" spans="1:2">
      <c r="A165" s="11" t="s">
        <v>253</v>
      </c>
      <c r="B165" t="s">
        <v>289</v>
      </c>
    </row>
    <row r="166" spans="1:2">
      <c r="A166" s="11" t="s">
        <v>254</v>
      </c>
      <c r="B166" t="s">
        <v>254</v>
      </c>
    </row>
    <row r="167" spans="1:2">
      <c r="A167" s="11" t="s">
        <v>255</v>
      </c>
      <c r="B167" t="s">
        <v>442</v>
      </c>
    </row>
    <row r="168" spans="1:2">
      <c r="A168" s="11" t="s">
        <v>256</v>
      </c>
      <c r="B168" t="s">
        <v>277</v>
      </c>
    </row>
    <row r="169" spans="1:2">
      <c r="A169" s="11" t="s">
        <v>257</v>
      </c>
      <c r="B169" t="s">
        <v>283</v>
      </c>
    </row>
    <row r="170" spans="1:2">
      <c r="A170" s="11" t="s">
        <v>258</v>
      </c>
      <c r="B170" t="s">
        <v>254</v>
      </c>
    </row>
    <row r="171" spans="1:2">
      <c r="A171" s="11" t="s">
        <v>259</v>
      </c>
      <c r="B171" t="s">
        <v>287</v>
      </c>
    </row>
    <row r="172" spans="1:2">
      <c r="A172" s="11" t="s">
        <v>260</v>
      </c>
      <c r="B172" t="s">
        <v>281</v>
      </c>
    </row>
    <row r="173" spans="1:2">
      <c r="A173" s="11" t="s">
        <v>261</v>
      </c>
      <c r="B173" t="s">
        <v>287</v>
      </c>
    </row>
    <row r="174" spans="1:2">
      <c r="A174" s="11" t="s">
        <v>262</v>
      </c>
      <c r="B174" t="s">
        <v>280</v>
      </c>
    </row>
    <row r="175" spans="1:2">
      <c r="A175" s="11" t="s">
        <v>263</v>
      </c>
      <c r="B175" t="s">
        <v>263</v>
      </c>
    </row>
    <row r="176" spans="1:2">
      <c r="A176" s="11" t="s">
        <v>285</v>
      </c>
      <c r="B176" t="s">
        <v>285</v>
      </c>
    </row>
    <row r="177" spans="1:2">
      <c r="A177" s="11" t="s">
        <v>264</v>
      </c>
      <c r="B177" t="s">
        <v>278</v>
      </c>
    </row>
    <row r="178" spans="1:2">
      <c r="A178" s="11" t="s">
        <v>265</v>
      </c>
      <c r="B178" t="s">
        <v>279</v>
      </c>
    </row>
    <row r="179" spans="1:2">
      <c r="A179" s="11" t="s">
        <v>266</v>
      </c>
      <c r="B179" t="s">
        <v>289</v>
      </c>
    </row>
    <row r="180" spans="1:2">
      <c r="A180" s="11" t="s">
        <v>267</v>
      </c>
      <c r="B180" t="s">
        <v>278</v>
      </c>
    </row>
    <row r="181" spans="1:2">
      <c r="A181" s="11" t="s">
        <v>268</v>
      </c>
      <c r="B181" t="s">
        <v>14</v>
      </c>
    </row>
    <row r="182" spans="1:2">
      <c r="A182" s="11" t="s">
        <v>269</v>
      </c>
      <c r="B182" t="s">
        <v>279</v>
      </c>
    </row>
    <row r="183" spans="1:2">
      <c r="A183" s="11" t="s">
        <v>318</v>
      </c>
      <c r="B183" t="s">
        <v>33</v>
      </c>
    </row>
    <row r="184" spans="1:2">
      <c r="A184" s="11" t="s">
        <v>319</v>
      </c>
      <c r="B184" t="s">
        <v>105</v>
      </c>
    </row>
    <row r="185" spans="1:2">
      <c r="A185" s="11" t="s">
        <v>320</v>
      </c>
      <c r="B185" t="s">
        <v>277</v>
      </c>
    </row>
    <row r="186" spans="1:2">
      <c r="A186" s="11" t="s">
        <v>321</v>
      </c>
      <c r="B186" t="s">
        <v>263</v>
      </c>
    </row>
    <row r="187" spans="1:2">
      <c r="A187" s="11" t="s">
        <v>322</v>
      </c>
      <c r="B187" t="s">
        <v>200</v>
      </c>
    </row>
    <row r="188" spans="1:2">
      <c r="A188" s="11" t="s">
        <v>323</v>
      </c>
      <c r="B188" t="s">
        <v>105</v>
      </c>
    </row>
    <row r="189" spans="1:2">
      <c r="A189" s="11" t="s">
        <v>324</v>
      </c>
      <c r="B189" t="s">
        <v>291</v>
      </c>
    </row>
    <row r="190" spans="1:2">
      <c r="A190" s="11" t="s">
        <v>325</v>
      </c>
      <c r="B190" t="s">
        <v>33</v>
      </c>
    </row>
    <row r="191" spans="1:2">
      <c r="A191" s="11" t="s">
        <v>326</v>
      </c>
      <c r="B191" t="s">
        <v>283</v>
      </c>
    </row>
    <row r="192" spans="1:2">
      <c r="A192" s="11" t="s">
        <v>327</v>
      </c>
      <c r="B192" t="s">
        <v>254</v>
      </c>
    </row>
    <row r="193" spans="1:2">
      <c r="A193" s="11" t="s">
        <v>328</v>
      </c>
      <c r="B193" t="s">
        <v>254</v>
      </c>
    </row>
    <row r="194" spans="1:2">
      <c r="A194" s="11" t="s">
        <v>329</v>
      </c>
      <c r="B194" t="s">
        <v>442</v>
      </c>
    </row>
    <row r="195" spans="1:2">
      <c r="A195" s="11" t="s">
        <v>330</v>
      </c>
      <c r="B195" t="s">
        <v>289</v>
      </c>
    </row>
    <row r="196" spans="1:2">
      <c r="A196" s="11" t="s">
        <v>331</v>
      </c>
      <c r="B196" t="s">
        <v>383</v>
      </c>
    </row>
    <row r="197" spans="1:2">
      <c r="A197" s="11" t="s">
        <v>332</v>
      </c>
      <c r="B197" t="s">
        <v>254</v>
      </c>
    </row>
    <row r="198" spans="1:2">
      <c r="A198" s="11" t="s">
        <v>333</v>
      </c>
      <c r="B198" t="s">
        <v>33</v>
      </c>
    </row>
    <row r="199" spans="1:2">
      <c r="A199" s="11" t="s">
        <v>334</v>
      </c>
      <c r="B199" t="s">
        <v>263</v>
      </c>
    </row>
    <row r="200" spans="1:2">
      <c r="A200" s="11" t="s">
        <v>335</v>
      </c>
      <c r="B200" t="s">
        <v>105</v>
      </c>
    </row>
    <row r="201" spans="1:2">
      <c r="A201" s="11" t="s">
        <v>336</v>
      </c>
      <c r="B201" t="s">
        <v>290</v>
      </c>
    </row>
    <row r="202" spans="1:2">
      <c r="A202" s="11" t="s">
        <v>337</v>
      </c>
      <c r="B202" t="s">
        <v>105</v>
      </c>
    </row>
    <row r="203" spans="1:2">
      <c r="A203" s="11" t="s">
        <v>338</v>
      </c>
      <c r="B203" t="s">
        <v>281</v>
      </c>
    </row>
    <row r="204" spans="1:2">
      <c r="A204" s="11" t="s">
        <v>339</v>
      </c>
      <c r="B204" t="s">
        <v>291</v>
      </c>
    </row>
    <row r="205" spans="1:2">
      <c r="A205" s="11" t="s">
        <v>340</v>
      </c>
      <c r="B205" t="s">
        <v>281</v>
      </c>
    </row>
    <row r="206" spans="1:2">
      <c r="A206" s="11" t="s">
        <v>341</v>
      </c>
      <c r="B206" t="s">
        <v>383</v>
      </c>
    </row>
    <row r="207" spans="1:2">
      <c r="A207" s="11" t="s">
        <v>342</v>
      </c>
      <c r="B207" t="s">
        <v>281</v>
      </c>
    </row>
    <row r="208" spans="1:2">
      <c r="A208" s="11" t="s">
        <v>343</v>
      </c>
      <c r="B208" t="s">
        <v>281</v>
      </c>
    </row>
    <row r="209" spans="1:2">
      <c r="A209" s="11" t="s">
        <v>344</v>
      </c>
      <c r="B209" t="s">
        <v>281</v>
      </c>
    </row>
    <row r="210" spans="1:2">
      <c r="A210" s="11" t="s">
        <v>291</v>
      </c>
      <c r="B210" t="s">
        <v>291</v>
      </c>
    </row>
    <row r="211" spans="1:2">
      <c r="A211" s="11" t="s">
        <v>345</v>
      </c>
      <c r="B211" t="s">
        <v>291</v>
      </c>
    </row>
    <row r="212" spans="1:2">
      <c r="A212" s="11" t="s">
        <v>346</v>
      </c>
      <c r="B212" t="s">
        <v>291</v>
      </c>
    </row>
    <row r="213" spans="1:2">
      <c r="A213" s="11" t="s">
        <v>347</v>
      </c>
      <c r="B213" t="s">
        <v>283</v>
      </c>
    </row>
    <row r="214" spans="1:2">
      <c r="A214" s="11" t="s">
        <v>348</v>
      </c>
      <c r="B214" t="s">
        <v>283</v>
      </c>
    </row>
    <row r="215" spans="1:2">
      <c r="A215" s="11" t="s">
        <v>349</v>
      </c>
      <c r="B215" t="s">
        <v>289</v>
      </c>
    </row>
    <row r="216" spans="1:2">
      <c r="A216" s="11" t="s">
        <v>350</v>
      </c>
      <c r="B216" t="s">
        <v>254</v>
      </c>
    </row>
    <row r="217" spans="1:2">
      <c r="A217" s="11" t="s">
        <v>351</v>
      </c>
      <c r="B217" t="s">
        <v>254</v>
      </c>
    </row>
    <row r="218" spans="1:2">
      <c r="A218" s="11" t="s">
        <v>352</v>
      </c>
      <c r="B218" t="s">
        <v>283</v>
      </c>
    </row>
    <row r="219" spans="1:2">
      <c r="A219" s="11" t="s">
        <v>353</v>
      </c>
      <c r="B219" t="s">
        <v>277</v>
      </c>
    </row>
    <row r="220" spans="1:2">
      <c r="A220" s="11" t="s">
        <v>443</v>
      </c>
      <c r="B220" t="s">
        <v>254</v>
      </c>
    </row>
    <row r="221" spans="1:2">
      <c r="A221" s="11" t="s">
        <v>354</v>
      </c>
      <c r="B221" t="s">
        <v>200</v>
      </c>
    </row>
    <row r="222" spans="1:2">
      <c r="A222" s="11" t="s">
        <v>355</v>
      </c>
      <c r="B222" t="s">
        <v>281</v>
      </c>
    </row>
    <row r="223" spans="1:2">
      <c r="A223" s="11" t="s">
        <v>356</v>
      </c>
      <c r="B223" t="s">
        <v>287</v>
      </c>
    </row>
    <row r="224" spans="1:2">
      <c r="A224" s="11" t="s">
        <v>357</v>
      </c>
      <c r="B224" t="s">
        <v>442</v>
      </c>
    </row>
    <row r="225" spans="1:2">
      <c r="A225" s="11" t="s">
        <v>358</v>
      </c>
      <c r="B225" t="s">
        <v>289</v>
      </c>
    </row>
    <row r="226" spans="1:2">
      <c r="A226" s="11" t="s">
        <v>359</v>
      </c>
      <c r="B226" t="s">
        <v>200</v>
      </c>
    </row>
    <row r="227" spans="1:2">
      <c r="A227" s="11" t="s">
        <v>360</v>
      </c>
      <c r="B227" t="s">
        <v>290</v>
      </c>
    </row>
    <row r="228" spans="1:2">
      <c r="A228" s="11" t="s">
        <v>361</v>
      </c>
      <c r="B228" t="s">
        <v>277</v>
      </c>
    </row>
    <row r="229" spans="1:2">
      <c r="A229" s="11" t="s">
        <v>362</v>
      </c>
      <c r="B229" t="s">
        <v>281</v>
      </c>
    </row>
    <row r="230" spans="1:2">
      <c r="A230" s="11" t="s">
        <v>363</v>
      </c>
      <c r="B230" t="s">
        <v>383</v>
      </c>
    </row>
    <row r="231" spans="1:2">
      <c r="A231" s="11" t="s">
        <v>364</v>
      </c>
      <c r="B231" t="s">
        <v>33</v>
      </c>
    </row>
    <row r="232" spans="1:2">
      <c r="A232" s="11" t="s">
        <v>365</v>
      </c>
      <c r="B232" t="s">
        <v>33</v>
      </c>
    </row>
    <row r="233" spans="1:2">
      <c r="A233" s="11" t="s">
        <v>366</v>
      </c>
      <c r="B233" t="s">
        <v>33</v>
      </c>
    </row>
    <row r="234" spans="1:2">
      <c r="A234" s="11" t="s">
        <v>367</v>
      </c>
      <c r="B234" t="s">
        <v>277</v>
      </c>
    </row>
    <row r="235" spans="1:2">
      <c r="A235" s="11" t="s">
        <v>368</v>
      </c>
      <c r="B235" t="s">
        <v>33</v>
      </c>
    </row>
    <row r="236" spans="1:2">
      <c r="A236" s="11" t="s">
        <v>369</v>
      </c>
      <c r="B236" t="s">
        <v>226</v>
      </c>
    </row>
    <row r="237" spans="1:2">
      <c r="A237" s="11" t="s">
        <v>370</v>
      </c>
      <c r="B237" t="s">
        <v>33</v>
      </c>
    </row>
    <row r="238" spans="1:2">
      <c r="A238" s="11" t="s">
        <v>371</v>
      </c>
      <c r="B238" t="s">
        <v>289</v>
      </c>
    </row>
    <row r="239" spans="1:2">
      <c r="A239" s="11" t="s">
        <v>372</v>
      </c>
      <c r="B239" t="s">
        <v>287</v>
      </c>
    </row>
    <row r="240" spans="1:2">
      <c r="A240" s="11" t="s">
        <v>373</v>
      </c>
      <c r="B240" t="s">
        <v>280</v>
      </c>
    </row>
    <row r="241" spans="1:2">
      <c r="A241" s="11" t="s">
        <v>374</v>
      </c>
      <c r="B241" t="s">
        <v>282</v>
      </c>
    </row>
    <row r="242" spans="1:2">
      <c r="A242" s="11" t="s">
        <v>375</v>
      </c>
      <c r="B242" t="s">
        <v>444</v>
      </c>
    </row>
    <row r="243" spans="1:2">
      <c r="A243" s="11" t="s">
        <v>376</v>
      </c>
      <c r="B243" t="s">
        <v>226</v>
      </c>
    </row>
    <row r="244" spans="1:2">
      <c r="A244" s="11" t="s">
        <v>377</v>
      </c>
      <c r="B244" t="s">
        <v>280</v>
      </c>
    </row>
    <row r="245" spans="1:2">
      <c r="A245" s="11" t="s">
        <v>378</v>
      </c>
      <c r="B245" t="s">
        <v>254</v>
      </c>
    </row>
    <row r="246" spans="1:2">
      <c r="A246" s="11" t="s">
        <v>379</v>
      </c>
      <c r="B246" t="s">
        <v>379</v>
      </c>
    </row>
    <row r="247" spans="1:2">
      <c r="A247" s="11" t="s">
        <v>380</v>
      </c>
      <c r="B247" t="s">
        <v>254</v>
      </c>
    </row>
    <row r="248" spans="1:2">
      <c r="A248" s="11" t="s">
        <v>127</v>
      </c>
      <c r="B248" t="s">
        <v>287</v>
      </c>
    </row>
    <row r="249" spans="1:2">
      <c r="A249" s="11" t="s">
        <v>128</v>
      </c>
      <c r="B249" t="s">
        <v>254</v>
      </c>
    </row>
    <row r="250" spans="1:2">
      <c r="A250" s="11" t="s">
        <v>129</v>
      </c>
      <c r="B250" t="s">
        <v>254</v>
      </c>
    </row>
    <row r="251" spans="1:2">
      <c r="A251" s="11" t="s">
        <v>130</v>
      </c>
      <c r="B251" t="s">
        <v>254</v>
      </c>
    </row>
    <row r="252" spans="1:2">
      <c r="A252" s="11" t="s">
        <v>131</v>
      </c>
      <c r="B252" t="s">
        <v>282</v>
      </c>
    </row>
    <row r="253" spans="1:2">
      <c r="A253" s="11" t="s">
        <v>132</v>
      </c>
      <c r="B253" t="s">
        <v>200</v>
      </c>
    </row>
    <row r="254" spans="1:2">
      <c r="A254" s="11" t="s">
        <v>133</v>
      </c>
      <c r="B254" t="s">
        <v>200</v>
      </c>
    </row>
    <row r="255" spans="1:2">
      <c r="A255" s="11" t="s">
        <v>134</v>
      </c>
      <c r="B255" t="s">
        <v>200</v>
      </c>
    </row>
    <row r="256" spans="1:2">
      <c r="A256" s="11" t="s">
        <v>135</v>
      </c>
      <c r="B256" t="s">
        <v>254</v>
      </c>
    </row>
    <row r="257" spans="1:2">
      <c r="A257" s="11" t="s">
        <v>136</v>
      </c>
      <c r="B257" t="s">
        <v>287</v>
      </c>
    </row>
    <row r="258" spans="1:2">
      <c r="A258" s="11" t="s">
        <v>137</v>
      </c>
      <c r="B258" t="s">
        <v>281</v>
      </c>
    </row>
    <row r="259" spans="1:2">
      <c r="A259" s="11" t="s">
        <v>138</v>
      </c>
      <c r="B259" t="s">
        <v>278</v>
      </c>
    </row>
    <row r="260" spans="1:2">
      <c r="A260" s="11" t="s">
        <v>139</v>
      </c>
      <c r="B260" t="s">
        <v>278</v>
      </c>
    </row>
    <row r="261" spans="1:2">
      <c r="A261" s="11" t="s">
        <v>140</v>
      </c>
      <c r="B261" t="s">
        <v>278</v>
      </c>
    </row>
    <row r="262" spans="1:2">
      <c r="A262" s="11" t="s">
        <v>141</v>
      </c>
      <c r="B262" t="s">
        <v>279</v>
      </c>
    </row>
    <row r="263" spans="1:2">
      <c r="A263" s="11" t="s">
        <v>142</v>
      </c>
      <c r="B263" t="s">
        <v>283</v>
      </c>
    </row>
    <row r="264" spans="1:2">
      <c r="A264" s="11" t="s">
        <v>143</v>
      </c>
      <c r="B264" t="s">
        <v>33</v>
      </c>
    </row>
    <row r="265" spans="1:2">
      <c r="A265" s="11" t="s">
        <v>144</v>
      </c>
      <c r="B265" t="s">
        <v>282</v>
      </c>
    </row>
    <row r="266" spans="1:2">
      <c r="A266" s="11" t="s">
        <v>145</v>
      </c>
      <c r="B266" t="s">
        <v>379</v>
      </c>
    </row>
    <row r="267" spans="1:2">
      <c r="A267" s="11" t="s">
        <v>146</v>
      </c>
      <c r="B267" t="s">
        <v>279</v>
      </c>
    </row>
    <row r="268" spans="1:2">
      <c r="A268" s="11" t="s">
        <v>147</v>
      </c>
      <c r="B268" t="s">
        <v>33</v>
      </c>
    </row>
    <row r="269" spans="1:2">
      <c r="A269" s="11" t="s">
        <v>148</v>
      </c>
      <c r="B269" t="s">
        <v>281</v>
      </c>
    </row>
    <row r="270" spans="1:2">
      <c r="A270" s="11" t="s">
        <v>149</v>
      </c>
      <c r="B270" t="s">
        <v>226</v>
      </c>
    </row>
    <row r="271" spans="1:2">
      <c r="A271" s="11" t="s">
        <v>150</v>
      </c>
      <c r="B271" t="s">
        <v>281</v>
      </c>
    </row>
    <row r="272" spans="1:2">
      <c r="A272" s="11" t="s">
        <v>151</v>
      </c>
      <c r="B272" t="s">
        <v>281</v>
      </c>
    </row>
    <row r="273" spans="1:2">
      <c r="A273" s="11" t="s">
        <v>152</v>
      </c>
      <c r="B273" t="s">
        <v>281</v>
      </c>
    </row>
    <row r="274" spans="1:2">
      <c r="A274" s="11" t="s">
        <v>153</v>
      </c>
      <c r="B274" t="s">
        <v>280</v>
      </c>
    </row>
    <row r="275" spans="1:2">
      <c r="A275" s="11" t="s">
        <v>154</v>
      </c>
      <c r="B275" t="s">
        <v>287</v>
      </c>
    </row>
    <row r="276" spans="1:2">
      <c r="A276" s="11" t="s">
        <v>155</v>
      </c>
      <c r="B276" t="s">
        <v>283</v>
      </c>
    </row>
    <row r="277" spans="1:2">
      <c r="A277" s="11" t="s">
        <v>156</v>
      </c>
      <c r="B277" t="s">
        <v>383</v>
      </c>
    </row>
    <row r="278" spans="1:2">
      <c r="A278" s="11" t="s">
        <v>157</v>
      </c>
      <c r="B278" t="s">
        <v>33</v>
      </c>
    </row>
    <row r="279" spans="1:2">
      <c r="A279" s="11" t="s">
        <v>158</v>
      </c>
      <c r="B279" t="s">
        <v>291</v>
      </c>
    </row>
    <row r="280" spans="1:2">
      <c r="A280" s="11" t="s">
        <v>159</v>
      </c>
      <c r="B280" t="s">
        <v>284</v>
      </c>
    </row>
    <row r="281" spans="1:2">
      <c r="A281" s="11" t="s">
        <v>160</v>
      </c>
      <c r="B281" t="s">
        <v>263</v>
      </c>
    </row>
    <row r="282" spans="1:2">
      <c r="A282" s="11" t="s">
        <v>161</v>
      </c>
      <c r="B282" t="s">
        <v>263</v>
      </c>
    </row>
    <row r="283" spans="1:2">
      <c r="A283" s="11" t="s">
        <v>162</v>
      </c>
      <c r="B283" t="s">
        <v>277</v>
      </c>
    </row>
    <row r="284" spans="1:2">
      <c r="A284" s="11" t="s">
        <v>163</v>
      </c>
      <c r="B284" t="s">
        <v>281</v>
      </c>
    </row>
    <row r="285" spans="1:2">
      <c r="A285" s="11" t="s">
        <v>164</v>
      </c>
      <c r="B285" t="s">
        <v>277</v>
      </c>
    </row>
    <row r="286" spans="1:2">
      <c r="A286" s="11" t="s">
        <v>165</v>
      </c>
      <c r="B286" t="s">
        <v>282</v>
      </c>
    </row>
    <row r="287" spans="1:2">
      <c r="A287" s="11" t="s">
        <v>166</v>
      </c>
      <c r="B287" t="s">
        <v>254</v>
      </c>
    </row>
    <row r="288" spans="1:2">
      <c r="A288" s="11" t="s">
        <v>167</v>
      </c>
      <c r="B288" t="s">
        <v>105</v>
      </c>
    </row>
    <row r="289" spans="1:2">
      <c r="A289" s="11" t="s">
        <v>168</v>
      </c>
      <c r="B289" t="s">
        <v>277</v>
      </c>
    </row>
    <row r="290" spans="1:2">
      <c r="A290" s="11" t="s">
        <v>169</v>
      </c>
      <c r="B290" t="s">
        <v>285</v>
      </c>
    </row>
    <row r="291" spans="1:2">
      <c r="A291" s="11" t="s">
        <v>293</v>
      </c>
      <c r="B291" t="s">
        <v>226</v>
      </c>
    </row>
    <row r="292" spans="1:2">
      <c r="A292" s="11" t="s">
        <v>170</v>
      </c>
      <c r="B292" t="s">
        <v>281</v>
      </c>
    </row>
    <row r="293" spans="1:2">
      <c r="A293" s="11" t="s">
        <v>171</v>
      </c>
      <c r="B293" t="s">
        <v>289</v>
      </c>
    </row>
    <row r="294" spans="1:2">
      <c r="A294" s="11" t="s">
        <v>381</v>
      </c>
      <c r="B294" t="s">
        <v>381</v>
      </c>
    </row>
    <row r="295" spans="1:2">
      <c r="A295" s="11" t="s">
        <v>382</v>
      </c>
      <c r="B295" t="s">
        <v>279</v>
      </c>
    </row>
    <row r="296" spans="1:2">
      <c r="A296" s="11" t="s">
        <v>383</v>
      </c>
      <c r="B296" t="s">
        <v>383</v>
      </c>
    </row>
    <row r="297" spans="1:2">
      <c r="A297" s="11" t="s">
        <v>384</v>
      </c>
      <c r="B297" t="s">
        <v>383</v>
      </c>
    </row>
    <row r="298" spans="1:2">
      <c r="A298" s="11" t="s">
        <v>385</v>
      </c>
      <c r="B298" t="s">
        <v>281</v>
      </c>
    </row>
    <row r="299" spans="1:2">
      <c r="A299" s="11" t="s">
        <v>386</v>
      </c>
      <c r="B299" t="s">
        <v>33</v>
      </c>
    </row>
    <row r="300" spans="1:2">
      <c r="A300" s="11" t="s">
        <v>387</v>
      </c>
      <c r="B300" t="s">
        <v>291</v>
      </c>
    </row>
    <row r="301" spans="1:2">
      <c r="A301" s="11" t="s">
        <v>388</v>
      </c>
      <c r="B301" t="s">
        <v>277</v>
      </c>
    </row>
    <row r="302" spans="1:2">
      <c r="A302" s="11" t="s">
        <v>389</v>
      </c>
      <c r="B302" t="s">
        <v>281</v>
      </c>
    </row>
    <row r="303" spans="1:2">
      <c r="A303" s="11" t="s">
        <v>390</v>
      </c>
      <c r="B303" t="s">
        <v>277</v>
      </c>
    </row>
    <row r="304" spans="1:2">
      <c r="A304" s="11" t="s">
        <v>391</v>
      </c>
      <c r="B304" t="s">
        <v>254</v>
      </c>
    </row>
    <row r="305" spans="1:2">
      <c r="A305" s="11" t="s">
        <v>392</v>
      </c>
      <c r="B305" t="s">
        <v>254</v>
      </c>
    </row>
    <row r="306" spans="1:2">
      <c r="A306" s="11" t="s">
        <v>393</v>
      </c>
      <c r="B306" t="s">
        <v>226</v>
      </c>
    </row>
    <row r="307" spans="1:2">
      <c r="A307" s="11" t="s">
        <v>394</v>
      </c>
      <c r="B307" t="s">
        <v>283</v>
      </c>
    </row>
    <row r="308" spans="1:2">
      <c r="A308" s="11" t="s">
        <v>395</v>
      </c>
      <c r="B308" t="s">
        <v>33</v>
      </c>
    </row>
    <row r="309" spans="1:2">
      <c r="A309" s="11" t="s">
        <v>396</v>
      </c>
      <c r="B309" t="s">
        <v>33</v>
      </c>
    </row>
    <row r="310" spans="1:2">
      <c r="A310" s="11" t="s">
        <v>397</v>
      </c>
      <c r="B310" t="s">
        <v>254</v>
      </c>
    </row>
    <row r="311" spans="1:2">
      <c r="A311" s="11" t="s">
        <v>398</v>
      </c>
      <c r="B311" t="s">
        <v>379</v>
      </c>
    </row>
    <row r="312" spans="1:2">
      <c r="A312" s="11" t="s">
        <v>399</v>
      </c>
      <c r="B312" t="s">
        <v>263</v>
      </c>
    </row>
    <row r="313" spans="1:2">
      <c r="A313" s="11" t="s">
        <v>400</v>
      </c>
      <c r="B313" t="s">
        <v>226</v>
      </c>
    </row>
    <row r="314" spans="1:2">
      <c r="A314" s="11" t="s">
        <v>401</v>
      </c>
      <c r="B314" t="s">
        <v>281</v>
      </c>
    </row>
    <row r="315" spans="1:2">
      <c r="A315" s="11" t="s">
        <v>402</v>
      </c>
      <c r="B315" t="s">
        <v>226</v>
      </c>
    </row>
    <row r="316" spans="1:2">
      <c r="A316" s="11" t="s">
        <v>403</v>
      </c>
      <c r="B316" t="s">
        <v>263</v>
      </c>
    </row>
    <row r="317" spans="1:2">
      <c r="A317" s="11" t="s">
        <v>404</v>
      </c>
      <c r="B317" t="s">
        <v>278</v>
      </c>
    </row>
    <row r="318" spans="1:2">
      <c r="A318" s="11" t="s">
        <v>405</v>
      </c>
      <c r="B318" t="s">
        <v>290</v>
      </c>
    </row>
    <row r="319" spans="1:2">
      <c r="A319" s="11" t="s">
        <v>287</v>
      </c>
      <c r="B319" t="s">
        <v>287</v>
      </c>
    </row>
    <row r="320" spans="1:2">
      <c r="A320" s="11" t="s">
        <v>406</v>
      </c>
      <c r="B320" t="s">
        <v>254</v>
      </c>
    </row>
    <row r="321" spans="1:2">
      <c r="A321" s="11" t="s">
        <v>407</v>
      </c>
      <c r="B321" t="s">
        <v>226</v>
      </c>
    </row>
    <row r="322" spans="1:2">
      <c r="A322" s="11" t="s">
        <v>408</v>
      </c>
      <c r="B322" t="s">
        <v>33</v>
      </c>
    </row>
    <row r="323" spans="1:2">
      <c r="A323" s="11" t="s">
        <v>409</v>
      </c>
      <c r="B323" t="s">
        <v>33</v>
      </c>
    </row>
    <row r="324" spans="1:2">
      <c r="A324" s="11" t="s">
        <v>410</v>
      </c>
      <c r="B324" t="s">
        <v>105</v>
      </c>
    </row>
    <row r="325" spans="1:2">
      <c r="A325" s="11" t="s">
        <v>411</v>
      </c>
      <c r="B325" t="s">
        <v>200</v>
      </c>
    </row>
    <row r="326" spans="1:2">
      <c r="A326" s="11" t="s">
        <v>412</v>
      </c>
      <c r="B326" t="s">
        <v>263</v>
      </c>
    </row>
    <row r="327" spans="1:2">
      <c r="A327" s="11" t="s">
        <v>413</v>
      </c>
      <c r="B327" t="s">
        <v>254</v>
      </c>
    </row>
    <row r="328" spans="1:2">
      <c r="A328" s="11" t="s">
        <v>414</v>
      </c>
      <c r="B328" t="s">
        <v>254</v>
      </c>
    </row>
    <row r="329" spans="1:2">
      <c r="A329" s="11" t="s">
        <v>126</v>
      </c>
      <c r="B329" t="s">
        <v>280</v>
      </c>
    </row>
    <row r="330" spans="1:2">
      <c r="A330" s="11" t="s">
        <v>415</v>
      </c>
      <c r="B330" t="s">
        <v>283</v>
      </c>
    </row>
    <row r="331" spans="1:2">
      <c r="A331" s="11" t="s">
        <v>416</v>
      </c>
      <c r="B331" t="s">
        <v>281</v>
      </c>
    </row>
    <row r="332" spans="1:2">
      <c r="A332" s="11" t="s">
        <v>417</v>
      </c>
      <c r="B332" t="s">
        <v>290</v>
      </c>
    </row>
    <row r="333" spans="1:2">
      <c r="A333" s="11" t="s">
        <v>418</v>
      </c>
      <c r="B333" t="s">
        <v>281</v>
      </c>
    </row>
    <row r="334" spans="1:2">
      <c r="A334" s="11" t="s">
        <v>419</v>
      </c>
      <c r="B334" t="s">
        <v>33</v>
      </c>
    </row>
    <row r="335" spans="1:2">
      <c r="A335" s="11" t="s">
        <v>420</v>
      </c>
      <c r="B335" t="s">
        <v>277</v>
      </c>
    </row>
    <row r="336" spans="1:2">
      <c r="A336" s="11" t="s">
        <v>421</v>
      </c>
      <c r="B336" t="s">
        <v>290</v>
      </c>
    </row>
    <row r="337" spans="1:2">
      <c r="A337" s="11" t="s">
        <v>422</v>
      </c>
      <c r="B337" t="s">
        <v>33</v>
      </c>
    </row>
    <row r="338" spans="1:2">
      <c r="A338" s="11" t="s">
        <v>423</v>
      </c>
      <c r="B338" t="s">
        <v>444</v>
      </c>
    </row>
    <row r="339" spans="1:2">
      <c r="A339" s="11" t="s">
        <v>424</v>
      </c>
      <c r="B339" t="s">
        <v>277</v>
      </c>
    </row>
    <row r="340" spans="1:2">
      <c r="A340" s="11" t="s">
        <v>425</v>
      </c>
      <c r="B340" t="s">
        <v>226</v>
      </c>
    </row>
    <row r="341" spans="1:2">
      <c r="A341" s="11" t="s">
        <v>426</v>
      </c>
      <c r="B341" t="s">
        <v>281</v>
      </c>
    </row>
    <row r="342" spans="1:2">
      <c r="A342" s="11" t="s">
        <v>427</v>
      </c>
      <c r="B342" t="s">
        <v>278</v>
      </c>
    </row>
    <row r="343" spans="1:2">
      <c r="A343" s="11" t="s">
        <v>428</v>
      </c>
      <c r="B343" t="s">
        <v>263</v>
      </c>
    </row>
    <row r="344" spans="1:2">
      <c r="A344" s="11" t="s">
        <v>172</v>
      </c>
      <c r="B344" t="s">
        <v>254</v>
      </c>
    </row>
    <row r="345" spans="1:2">
      <c r="A345" s="11" t="s">
        <v>173</v>
      </c>
      <c r="B345" t="s">
        <v>291</v>
      </c>
    </row>
    <row r="346" spans="1:2">
      <c r="A346" s="11" t="s">
        <v>174</v>
      </c>
      <c r="B346" t="s">
        <v>254</v>
      </c>
    </row>
    <row r="347" spans="1:2">
      <c r="A347" s="11" t="s">
        <v>175</v>
      </c>
      <c r="B347" t="s">
        <v>281</v>
      </c>
    </row>
    <row r="348" spans="1:2">
      <c r="A348" s="11" t="s">
        <v>176</v>
      </c>
      <c r="B348" t="s">
        <v>442</v>
      </c>
    </row>
    <row r="349" spans="1:2">
      <c r="A349" s="11" t="s">
        <v>177</v>
      </c>
      <c r="B349" t="s">
        <v>254</v>
      </c>
    </row>
    <row r="350" spans="1:2">
      <c r="A350" s="11" t="s">
        <v>178</v>
      </c>
      <c r="B350" t="s">
        <v>33</v>
      </c>
    </row>
    <row r="351" spans="1:2">
      <c r="A351" s="11" t="s">
        <v>179</v>
      </c>
      <c r="B351" t="s">
        <v>290</v>
      </c>
    </row>
    <row r="352" spans="1:2">
      <c r="A352" s="11" t="s">
        <v>180</v>
      </c>
      <c r="B352" t="s">
        <v>254</v>
      </c>
    </row>
    <row r="353" spans="1:2">
      <c r="A353" s="11" t="s">
        <v>181</v>
      </c>
      <c r="B353" t="s">
        <v>254</v>
      </c>
    </row>
    <row r="354" spans="1:2">
      <c r="A354" s="11" t="s">
        <v>182</v>
      </c>
      <c r="B354" t="s">
        <v>254</v>
      </c>
    </row>
    <row r="355" spans="1:2">
      <c r="A355" s="11" t="s">
        <v>183</v>
      </c>
      <c r="B355" t="s">
        <v>254</v>
      </c>
    </row>
    <row r="356" spans="1:2">
      <c r="A356" s="11" t="s">
        <v>184</v>
      </c>
      <c r="B356" t="s">
        <v>289</v>
      </c>
    </row>
    <row r="357" spans="1:2">
      <c r="A357" s="11" t="s">
        <v>290</v>
      </c>
      <c r="B357" t="s">
        <v>290</v>
      </c>
    </row>
    <row r="358" spans="1:2">
      <c r="A358" s="11" t="s">
        <v>185</v>
      </c>
      <c r="B358" t="s">
        <v>281</v>
      </c>
    </row>
    <row r="359" spans="1:2">
      <c r="A359" s="11" t="s">
        <v>186</v>
      </c>
      <c r="B359" t="s">
        <v>281</v>
      </c>
    </row>
    <row r="360" spans="1:2">
      <c r="A360" s="11" t="s">
        <v>187</v>
      </c>
      <c r="B360" t="s">
        <v>383</v>
      </c>
    </row>
    <row r="361" spans="1:2">
      <c r="A361" s="11" t="s">
        <v>188</v>
      </c>
      <c r="B361" t="s">
        <v>383</v>
      </c>
    </row>
    <row r="362" spans="1:2">
      <c r="A362" s="11" t="s">
        <v>189</v>
      </c>
      <c r="B362" t="s">
        <v>442</v>
      </c>
    </row>
    <row r="363" spans="1:2">
      <c r="A363" s="11" t="s">
        <v>190</v>
      </c>
      <c r="B363" t="s">
        <v>278</v>
      </c>
    </row>
    <row r="364" spans="1:2">
      <c r="A364" s="11" t="s">
        <v>191</v>
      </c>
      <c r="B364" t="s">
        <v>278</v>
      </c>
    </row>
    <row r="365" spans="1:2">
      <c r="A365" s="11" t="s">
        <v>192</v>
      </c>
      <c r="B365" t="s">
        <v>33</v>
      </c>
    </row>
    <row r="366" spans="1:2">
      <c r="A366" s="11" t="s">
        <v>193</v>
      </c>
      <c r="B366" t="s">
        <v>283</v>
      </c>
    </row>
    <row r="367" spans="1:2">
      <c r="A367" s="11" t="s">
        <v>194</v>
      </c>
      <c r="B367" t="s">
        <v>254</v>
      </c>
    </row>
    <row r="368" spans="1:2">
      <c r="A368" s="11" t="s">
        <v>195</v>
      </c>
      <c r="B368" t="s">
        <v>254</v>
      </c>
    </row>
    <row r="369" spans="1:2">
      <c r="A369" s="11" t="s">
        <v>196</v>
      </c>
      <c r="B369" t="s">
        <v>254</v>
      </c>
    </row>
    <row r="370" spans="1:2">
      <c r="A370" s="11" t="s">
        <v>197</v>
      </c>
      <c r="B370" t="s">
        <v>277</v>
      </c>
    </row>
    <row r="371" spans="1:2">
      <c r="A371" s="11" t="s">
        <v>198</v>
      </c>
      <c r="B371" t="s">
        <v>277</v>
      </c>
    </row>
    <row r="372" spans="1:2">
      <c r="A372" s="11" t="s">
        <v>199</v>
      </c>
      <c r="B372" t="s">
        <v>226</v>
      </c>
    </row>
    <row r="373" spans="1:2">
      <c r="A373" s="11" t="s">
        <v>200</v>
      </c>
      <c r="B373" t="s">
        <v>200</v>
      </c>
    </row>
    <row r="374" spans="1:2">
      <c r="A374" s="11" t="s">
        <v>201</v>
      </c>
      <c r="B374" t="s">
        <v>281</v>
      </c>
    </row>
    <row r="375" spans="1:2">
      <c r="A375" s="11" t="s">
        <v>202</v>
      </c>
      <c r="B375" t="s">
        <v>284</v>
      </c>
    </row>
    <row r="376" spans="1:2">
      <c r="A376" s="11" t="s">
        <v>203</v>
      </c>
      <c r="B376" t="s">
        <v>444</v>
      </c>
    </row>
    <row r="377" spans="1:2">
      <c r="A377" s="11" t="s">
        <v>204</v>
      </c>
      <c r="B377" t="s">
        <v>444</v>
      </c>
    </row>
    <row r="378" spans="1:2">
      <c r="A378" s="11" t="s">
        <v>205</v>
      </c>
      <c r="B378" t="s">
        <v>383</v>
      </c>
    </row>
    <row r="379" spans="1:2">
      <c r="A379" s="11" t="s">
        <v>206</v>
      </c>
      <c r="B379" t="s">
        <v>200</v>
      </c>
    </row>
    <row r="380" spans="1:2">
      <c r="A380" s="11" t="s">
        <v>270</v>
      </c>
      <c r="B380" t="s">
        <v>291</v>
      </c>
    </row>
    <row r="381" spans="1:2">
      <c r="A381" s="11" t="s">
        <v>271</v>
      </c>
      <c r="B381" t="s">
        <v>254</v>
      </c>
    </row>
    <row r="382" spans="1:2">
      <c r="A382" s="11" t="s">
        <v>272</v>
      </c>
      <c r="B382" t="s">
        <v>383</v>
      </c>
    </row>
    <row r="383" spans="1:2">
      <c r="A383" s="11" t="s">
        <v>273</v>
      </c>
      <c r="B383" t="s">
        <v>383</v>
      </c>
    </row>
    <row r="384" spans="1:2">
      <c r="A384" s="11" t="s">
        <v>274</v>
      </c>
      <c r="B384" t="s">
        <v>281</v>
      </c>
    </row>
    <row r="385" spans="1:2">
      <c r="A385" s="11" t="s">
        <v>90</v>
      </c>
      <c r="B385" t="s">
        <v>277</v>
      </c>
    </row>
    <row r="386" spans="1:2">
      <c r="A386" s="11" t="s">
        <v>292</v>
      </c>
      <c r="B386" t="s">
        <v>282</v>
      </c>
    </row>
    <row r="387" spans="1:2">
      <c r="A387" s="11" t="s">
        <v>91</v>
      </c>
      <c r="B387" t="s">
        <v>282</v>
      </c>
    </row>
    <row r="388" spans="1:2">
      <c r="A388" s="11" t="s">
        <v>92</v>
      </c>
      <c r="B388" t="s">
        <v>281</v>
      </c>
    </row>
    <row r="389" spans="1:2">
      <c r="A389" s="11" t="s">
        <v>445</v>
      </c>
      <c r="B389" t="s">
        <v>277</v>
      </c>
    </row>
    <row r="390" spans="1:2">
      <c r="A390" s="11" t="s">
        <v>93</v>
      </c>
      <c r="B390" t="s">
        <v>282</v>
      </c>
    </row>
    <row r="391" spans="1:2">
      <c r="A391" s="11" t="s">
        <v>94</v>
      </c>
      <c r="B391" t="s">
        <v>14</v>
      </c>
    </row>
    <row r="392" spans="1:2">
      <c r="A392" s="11" t="s">
        <v>95</v>
      </c>
      <c r="B392" t="s">
        <v>279</v>
      </c>
    </row>
    <row r="393" spans="1:2">
      <c r="A393" s="11" t="s">
        <v>96</v>
      </c>
      <c r="B393" t="s">
        <v>279</v>
      </c>
    </row>
    <row r="394" spans="1:2">
      <c r="A394" s="11" t="s">
        <v>97</v>
      </c>
      <c r="B394" t="s">
        <v>279</v>
      </c>
    </row>
    <row r="395" spans="1:2">
      <c r="A395" s="11" t="s">
        <v>98</v>
      </c>
      <c r="B395" t="s">
        <v>200</v>
      </c>
    </row>
    <row r="396" spans="1:2">
      <c r="A396" s="11" t="s">
        <v>99</v>
      </c>
      <c r="B396" t="s">
        <v>281</v>
      </c>
    </row>
    <row r="397" spans="1:2">
      <c r="A397" s="11" t="s">
        <v>100</v>
      </c>
      <c r="B397" t="s">
        <v>289</v>
      </c>
    </row>
    <row r="398" spans="1:2">
      <c r="A398" s="11" t="s">
        <v>101</v>
      </c>
      <c r="B398" t="s">
        <v>282</v>
      </c>
    </row>
    <row r="399" spans="1:2">
      <c r="A399" s="11" t="s">
        <v>102</v>
      </c>
      <c r="B399" t="s">
        <v>282</v>
      </c>
    </row>
    <row r="400" spans="1:2">
      <c r="A400" s="11" t="s">
        <v>103</v>
      </c>
      <c r="B400" t="s">
        <v>281</v>
      </c>
    </row>
    <row r="401" spans="1:2">
      <c r="A401" s="11" t="s">
        <v>104</v>
      </c>
      <c r="B401" t="s">
        <v>278</v>
      </c>
    </row>
    <row r="402" spans="1:2">
      <c r="A402" s="11" t="s">
        <v>105</v>
      </c>
      <c r="B402" t="s">
        <v>105</v>
      </c>
    </row>
    <row r="403" spans="1:2">
      <c r="A403" s="11" t="s">
        <v>106</v>
      </c>
      <c r="B403" t="s">
        <v>279</v>
      </c>
    </row>
    <row r="404" spans="1:2">
      <c r="A404" s="11" t="s">
        <v>107</v>
      </c>
      <c r="B404" t="s">
        <v>289</v>
      </c>
    </row>
    <row r="405" spans="1:2">
      <c r="A405" s="11" t="s">
        <v>108</v>
      </c>
      <c r="B405" t="s">
        <v>281</v>
      </c>
    </row>
    <row r="406" spans="1:2">
      <c r="A406" s="11" t="s">
        <v>109</v>
      </c>
      <c r="B406" t="s">
        <v>291</v>
      </c>
    </row>
    <row r="407" spans="1:2">
      <c r="A407" s="11" t="s">
        <v>110</v>
      </c>
      <c r="B407" t="s">
        <v>289</v>
      </c>
    </row>
    <row r="408" spans="1:2">
      <c r="A408" s="11" t="s">
        <v>111</v>
      </c>
      <c r="B408" t="s">
        <v>383</v>
      </c>
    </row>
    <row r="409" spans="1:2">
      <c r="A409" s="11" t="s">
        <v>112</v>
      </c>
      <c r="B409" t="s">
        <v>254</v>
      </c>
    </row>
    <row r="410" spans="1:2">
      <c r="A410" s="11" t="s">
        <v>113</v>
      </c>
      <c r="B410" t="s">
        <v>281</v>
      </c>
    </row>
    <row r="411" spans="1:2">
      <c r="A411" s="11" t="s">
        <v>114</v>
      </c>
      <c r="B411" t="s">
        <v>285</v>
      </c>
    </row>
    <row r="412" spans="1:2">
      <c r="A412" s="11" t="s">
        <v>115</v>
      </c>
      <c r="B412" t="s">
        <v>291</v>
      </c>
    </row>
    <row r="413" spans="1:2">
      <c r="A413" s="11" t="s">
        <v>116</v>
      </c>
      <c r="B413" t="s">
        <v>289</v>
      </c>
    </row>
    <row r="414" spans="1:2">
      <c r="A414" s="11" t="s">
        <v>117</v>
      </c>
      <c r="B414" t="s">
        <v>383</v>
      </c>
    </row>
    <row r="415" spans="1:2">
      <c r="A415" s="11" t="s">
        <v>118</v>
      </c>
      <c r="B415" t="s">
        <v>278</v>
      </c>
    </row>
    <row r="416" spans="1:2">
      <c r="A416" s="11" t="s">
        <v>119</v>
      </c>
      <c r="B416" t="s">
        <v>14</v>
      </c>
    </row>
    <row r="417" spans="1:2">
      <c r="A417" s="11" t="s">
        <v>120</v>
      </c>
      <c r="B417" t="s">
        <v>277</v>
      </c>
    </row>
    <row r="418" spans="1:2">
      <c r="A418" s="11" t="s">
        <v>121</v>
      </c>
      <c r="B418" t="s">
        <v>291</v>
      </c>
    </row>
    <row r="419" spans="1:2">
      <c r="A419" s="11" t="s">
        <v>122</v>
      </c>
      <c r="B419" t="s">
        <v>226</v>
      </c>
    </row>
    <row r="420" spans="1:2">
      <c r="A420" s="11" t="s">
        <v>123</v>
      </c>
      <c r="B420" t="s">
        <v>281</v>
      </c>
    </row>
    <row r="421" spans="1:2">
      <c r="A421" s="11" t="s">
        <v>124</v>
      </c>
      <c r="B421" t="s">
        <v>105</v>
      </c>
    </row>
    <row r="422" spans="1:2">
      <c r="A422" s="11" t="s">
        <v>125</v>
      </c>
      <c r="B422" t="s">
        <v>283</v>
      </c>
    </row>
    <row r="423" spans="1:2">
      <c r="A423" s="11" t="s">
        <v>275</v>
      </c>
      <c r="B423" t="s">
        <v>283</v>
      </c>
    </row>
    <row r="424" spans="1:2">
      <c r="A424" s="11" t="s">
        <v>289</v>
      </c>
      <c r="B424" t="s">
        <v>289</v>
      </c>
    </row>
  </sheetData>
  <sheetProtection password="C584" sheet="1" objects="1" scenarios="1"/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30"/>
  <sheetViews>
    <sheetView workbookViewId="0">
      <selection activeCell="J2" sqref="J2"/>
    </sheetView>
  </sheetViews>
  <sheetFormatPr defaultRowHeight="12.75"/>
  <cols>
    <col min="1" max="1" width="11.5703125" customWidth="1"/>
  </cols>
  <sheetData>
    <row r="1" spans="1:4" ht="18">
      <c r="A1" s="5" t="s">
        <v>276</v>
      </c>
    </row>
    <row r="2" spans="1:4">
      <c r="A2" s="4"/>
    </row>
    <row r="3" spans="1:4">
      <c r="A3" s="6" t="s">
        <v>296</v>
      </c>
      <c r="B3" s="29" t="s">
        <v>297</v>
      </c>
    </row>
    <row r="4" spans="1:4">
      <c r="A4" s="3"/>
    </row>
    <row r="5" spans="1:4">
      <c r="A5" s="8" t="s">
        <v>299</v>
      </c>
    </row>
    <row r="6" spans="1:4">
      <c r="A6" s="10" t="s">
        <v>284</v>
      </c>
      <c r="D6" s="28"/>
    </row>
    <row r="7" spans="1:4">
      <c r="A7" s="11" t="s">
        <v>14</v>
      </c>
      <c r="D7" s="28"/>
    </row>
    <row r="8" spans="1:4">
      <c r="A8" s="11" t="s">
        <v>33</v>
      </c>
      <c r="D8" s="28"/>
    </row>
    <row r="9" spans="1:4">
      <c r="A9" s="11" t="s">
        <v>226</v>
      </c>
      <c r="D9" s="28"/>
    </row>
    <row r="10" spans="1:4">
      <c r="A10" s="11" t="s">
        <v>277</v>
      </c>
      <c r="D10" s="28"/>
    </row>
    <row r="11" spans="1:4">
      <c r="A11" s="11" t="s">
        <v>444</v>
      </c>
      <c r="D11" s="28"/>
    </row>
    <row r="12" spans="1:4">
      <c r="A12" s="11" t="s">
        <v>442</v>
      </c>
      <c r="D12" s="28"/>
    </row>
    <row r="13" spans="1:4">
      <c r="A13" s="11" t="s">
        <v>254</v>
      </c>
      <c r="D13" s="28"/>
    </row>
    <row r="14" spans="1:4">
      <c r="A14" s="11" t="s">
        <v>263</v>
      </c>
      <c r="D14" s="28"/>
    </row>
    <row r="15" spans="1:4">
      <c r="A15" s="11" t="s">
        <v>285</v>
      </c>
      <c r="D15" s="28"/>
    </row>
    <row r="16" spans="1:4">
      <c r="A16" s="11" t="s">
        <v>278</v>
      </c>
      <c r="D16" s="28"/>
    </row>
    <row r="17" spans="1:1">
      <c r="A17" s="11" t="s">
        <v>291</v>
      </c>
    </row>
    <row r="18" spans="1:1">
      <c r="A18" s="11" t="s">
        <v>379</v>
      </c>
    </row>
    <row r="19" spans="1:1">
      <c r="A19" s="11" t="s">
        <v>381</v>
      </c>
    </row>
    <row r="20" spans="1:1">
      <c r="A20" s="11" t="s">
        <v>279</v>
      </c>
    </row>
    <row r="21" spans="1:1">
      <c r="A21" s="11" t="s">
        <v>383</v>
      </c>
    </row>
    <row r="22" spans="1:1">
      <c r="A22" s="11" t="s">
        <v>287</v>
      </c>
    </row>
    <row r="23" spans="1:1">
      <c r="A23" s="11" t="s">
        <v>280</v>
      </c>
    </row>
    <row r="24" spans="1:1">
      <c r="A24" s="11" t="s">
        <v>290</v>
      </c>
    </row>
    <row r="25" spans="1:1">
      <c r="A25" s="11" t="s">
        <v>281</v>
      </c>
    </row>
    <row r="26" spans="1:1">
      <c r="A26" s="11" t="s">
        <v>200</v>
      </c>
    </row>
    <row r="27" spans="1:1">
      <c r="A27" s="11" t="s">
        <v>282</v>
      </c>
    </row>
    <row r="28" spans="1:1">
      <c r="A28" s="11" t="s">
        <v>105</v>
      </c>
    </row>
    <row r="29" spans="1:1">
      <c r="A29" s="11" t="s">
        <v>283</v>
      </c>
    </row>
    <row r="30" spans="1:1">
      <c r="A30" s="11" t="s">
        <v>289</v>
      </c>
    </row>
  </sheetData>
  <sheetProtection password="C584" sheet="1" objects="1" scenarios="1"/>
  <phoneticPr fontId="2" type="noConversion"/>
  <hyperlinks>
    <hyperlink ref="B3" r:id="rId1" xr:uid="{00000000-0004-0000-0A00-000000000000}"/>
  </hyperlinks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4"/>
  </sheetPr>
  <dimension ref="A1:FH17"/>
  <sheetViews>
    <sheetView workbookViewId="0">
      <selection activeCell="A3" sqref="A3:XFD3"/>
    </sheetView>
  </sheetViews>
  <sheetFormatPr defaultRowHeight="12.75" zeroHeight="1"/>
  <cols>
    <col min="1" max="1" width="17.5703125" style="7" bestFit="1" customWidth="1"/>
    <col min="2" max="3" width="17.5703125" style="7" customWidth="1"/>
    <col min="4" max="7" width="10.7109375" style="7" customWidth="1"/>
    <col min="8" max="15" width="9.140625" style="7"/>
    <col min="16" max="33" width="10.7109375" style="7" customWidth="1"/>
    <col min="34" max="35" width="9.140625" style="7"/>
    <col min="36" max="36" width="11" style="7" bestFit="1" customWidth="1"/>
    <col min="37" max="39" width="9.140625" style="7"/>
    <col min="40" max="40" width="21.85546875" style="7" customWidth="1"/>
    <col min="41" max="41" width="16.42578125" style="7" customWidth="1"/>
    <col min="42" max="42" width="10.140625" style="7" bestFit="1" customWidth="1"/>
    <col min="43" max="43" width="16.42578125" style="7" customWidth="1"/>
    <col min="44" max="44" width="10.140625" style="7" bestFit="1" customWidth="1"/>
    <col min="45" max="54" width="5.7109375" style="62" customWidth="1"/>
    <col min="55" max="55" width="13.140625" style="7" customWidth="1"/>
    <col min="56" max="56" width="13" style="7" customWidth="1"/>
    <col min="57" max="57" width="9.140625" style="7"/>
    <col min="58" max="58" width="11.85546875" style="7" customWidth="1"/>
    <col min="59" max="84" width="9.140625" style="7"/>
    <col min="85" max="88" width="5.7109375" style="7" customWidth="1"/>
    <col min="89" max="99" width="9.140625" style="7"/>
    <col min="100" max="202" width="5.7109375" style="7" customWidth="1"/>
    <col min="203" max="16384" width="9.140625" style="7"/>
  </cols>
  <sheetData>
    <row r="1" spans="1:164" s="63" customFormat="1" ht="18">
      <c r="A1" s="63" t="str">
        <f>CONCATENATE("Locatiebezoek Besluit uniforme saneringen ",Checklist!J1207)</f>
        <v>Locatiebezoek Besluit uniforme saneringen Versie V1.0.2 18-05-2020</v>
      </c>
      <c r="AS1" s="64"/>
      <c r="AT1" s="64"/>
      <c r="AU1" s="64"/>
      <c r="AV1" s="64"/>
      <c r="AW1" s="64"/>
      <c r="AX1" s="64"/>
      <c r="AY1" s="64"/>
      <c r="AZ1" s="64"/>
      <c r="BA1" s="64"/>
      <c r="BB1" s="64"/>
      <c r="CY1" s="54" t="s">
        <v>2199</v>
      </c>
      <c r="CZ1" s="54" t="s">
        <v>2200</v>
      </c>
      <c r="DA1" s="54" t="s">
        <v>2201</v>
      </c>
      <c r="DB1" s="54" t="s">
        <v>2202</v>
      </c>
      <c r="DC1" s="54" t="s">
        <v>2203</v>
      </c>
      <c r="DD1" s="54" t="s">
        <v>2204</v>
      </c>
      <c r="DE1" s="54" t="s">
        <v>2205</v>
      </c>
      <c r="DF1" s="54" t="s">
        <v>2206</v>
      </c>
      <c r="DG1" s="54" t="s">
        <v>2207</v>
      </c>
      <c r="DH1" s="54" t="s">
        <v>2208</v>
      </c>
      <c r="DI1" s="54" t="s">
        <v>2388</v>
      </c>
      <c r="DJ1" s="54" t="s">
        <v>2209</v>
      </c>
      <c r="DK1" s="54" t="s">
        <v>2210</v>
      </c>
      <c r="DL1" s="54" t="s">
        <v>2211</v>
      </c>
      <c r="DM1" s="54" t="s">
        <v>2212</v>
      </c>
      <c r="DN1" s="54" t="s">
        <v>2213</v>
      </c>
      <c r="DO1" s="54" t="s">
        <v>2389</v>
      </c>
      <c r="DP1" s="54" t="s">
        <v>2390</v>
      </c>
      <c r="DQ1" s="54" t="s">
        <v>2391</v>
      </c>
      <c r="DR1" s="54" t="s">
        <v>2392</v>
      </c>
      <c r="DS1" s="54" t="s">
        <v>2393</v>
      </c>
      <c r="DT1" s="54" t="s">
        <v>2214</v>
      </c>
      <c r="DU1" s="54" t="s">
        <v>2215</v>
      </c>
      <c r="DV1" s="54" t="s">
        <v>2216</v>
      </c>
      <c r="DW1" s="54" t="s">
        <v>2217</v>
      </c>
      <c r="DX1" s="54" t="s">
        <v>2218</v>
      </c>
      <c r="DY1" s="54" t="s">
        <v>2219</v>
      </c>
      <c r="DZ1" s="54" t="s">
        <v>2220</v>
      </c>
      <c r="EA1" s="54" t="s">
        <v>2221</v>
      </c>
      <c r="EB1" s="54" t="s">
        <v>2222</v>
      </c>
      <c r="EC1" s="54" t="s">
        <v>2223</v>
      </c>
      <c r="ED1" s="54" t="s">
        <v>2224</v>
      </c>
      <c r="EE1" s="54" t="s">
        <v>2225</v>
      </c>
      <c r="EF1" s="54" t="s">
        <v>2226</v>
      </c>
      <c r="EG1" s="54" t="s">
        <v>2394</v>
      </c>
      <c r="EH1" s="54" t="s">
        <v>2224</v>
      </c>
      <c r="EI1" s="54" t="s">
        <v>2227</v>
      </c>
      <c r="EJ1" s="54" t="s">
        <v>2228</v>
      </c>
      <c r="EK1" s="54" t="s">
        <v>2395</v>
      </c>
      <c r="EL1" s="54" t="s">
        <v>2229</v>
      </c>
      <c r="EM1" s="54" t="s">
        <v>2396</v>
      </c>
      <c r="EN1" s="54" t="s">
        <v>2230</v>
      </c>
      <c r="EO1" s="54" t="s">
        <v>2231</v>
      </c>
      <c r="EP1" s="54" t="s">
        <v>2232</v>
      </c>
      <c r="EQ1" s="54" t="s">
        <v>2233</v>
      </c>
      <c r="ER1" s="54" t="s">
        <v>2234</v>
      </c>
      <c r="ES1" s="54" t="s">
        <v>2235</v>
      </c>
      <c r="ET1" s="54" t="s">
        <v>2236</v>
      </c>
      <c r="EU1" s="54" t="s">
        <v>2237</v>
      </c>
      <c r="EV1" s="54" t="s">
        <v>2238</v>
      </c>
      <c r="EW1" s="54" t="s">
        <v>2239</v>
      </c>
      <c r="EX1" s="54" t="s">
        <v>2397</v>
      </c>
      <c r="EY1" s="54" t="s">
        <v>2398</v>
      </c>
      <c r="EZ1" s="54" t="s">
        <v>2399</v>
      </c>
      <c r="FA1" s="54" t="s">
        <v>2400</v>
      </c>
      <c r="FB1" s="54" t="s">
        <v>2401</v>
      </c>
      <c r="FC1" s="54" t="s">
        <v>2402</v>
      </c>
      <c r="FD1" s="54" t="s">
        <v>2403</v>
      </c>
      <c r="FE1" s="54" t="s">
        <v>2404</v>
      </c>
      <c r="FF1" s="54" t="s">
        <v>2405</v>
      </c>
      <c r="FG1" s="54" t="s">
        <v>2406</v>
      </c>
      <c r="FH1" s="54" t="s">
        <v>2407</v>
      </c>
    </row>
    <row r="2" spans="1:164" s="97" customFormat="1" ht="183">
      <c r="A2" s="97" t="s">
        <v>2110</v>
      </c>
      <c r="B2" s="97" t="s">
        <v>2111</v>
      </c>
      <c r="C2" s="97" t="s">
        <v>2112</v>
      </c>
      <c r="D2" s="98" t="s">
        <v>2113</v>
      </c>
      <c r="E2" s="98" t="s">
        <v>2114</v>
      </c>
      <c r="F2" s="98" t="s">
        <v>2115</v>
      </c>
      <c r="G2" s="98" t="s">
        <v>2116</v>
      </c>
      <c r="H2" s="97" t="s">
        <v>2117</v>
      </c>
      <c r="I2" s="98" t="s">
        <v>2118</v>
      </c>
      <c r="J2" s="97" t="s">
        <v>2119</v>
      </c>
      <c r="K2" s="97" t="s">
        <v>2120</v>
      </c>
      <c r="L2" s="98" t="s">
        <v>2121</v>
      </c>
      <c r="M2" s="98" t="s">
        <v>2122</v>
      </c>
      <c r="N2" s="98" t="s">
        <v>2123</v>
      </c>
      <c r="O2" s="98" t="s">
        <v>2124</v>
      </c>
      <c r="P2" s="98" t="s">
        <v>2125</v>
      </c>
      <c r="Q2" s="98" t="s">
        <v>2126</v>
      </c>
      <c r="R2" s="98" t="s">
        <v>2127</v>
      </c>
      <c r="S2" s="98" t="s">
        <v>2128</v>
      </c>
      <c r="T2" s="98" t="s">
        <v>2129</v>
      </c>
      <c r="U2" s="98" t="s">
        <v>2130</v>
      </c>
      <c r="V2" s="98" t="s">
        <v>2131</v>
      </c>
      <c r="W2" s="98" t="s">
        <v>2132</v>
      </c>
      <c r="X2" s="98" t="s">
        <v>2133</v>
      </c>
      <c r="Y2" s="98" t="s">
        <v>2134</v>
      </c>
      <c r="Z2" s="98" t="s">
        <v>2135</v>
      </c>
      <c r="AA2" s="98" t="s">
        <v>2136</v>
      </c>
      <c r="AB2" s="98" t="s">
        <v>2137</v>
      </c>
      <c r="AC2" s="98" t="s">
        <v>2138</v>
      </c>
      <c r="AD2" s="98" t="s">
        <v>2139</v>
      </c>
      <c r="AE2" s="98" t="s">
        <v>2140</v>
      </c>
      <c r="AF2" s="98" t="s">
        <v>2141</v>
      </c>
      <c r="AG2" s="98" t="s">
        <v>2142</v>
      </c>
      <c r="AH2" s="98" t="s">
        <v>2143</v>
      </c>
      <c r="AI2" s="98" t="s">
        <v>2144</v>
      </c>
      <c r="AJ2" s="98" t="s">
        <v>2145</v>
      </c>
      <c r="AK2" s="98" t="s">
        <v>2146</v>
      </c>
      <c r="AL2" s="98" t="s">
        <v>2147</v>
      </c>
      <c r="AM2" s="98" t="s">
        <v>2148</v>
      </c>
      <c r="AN2" s="98" t="s">
        <v>2149</v>
      </c>
      <c r="AO2" s="98" t="s">
        <v>2242</v>
      </c>
      <c r="AP2" s="98" t="s">
        <v>2284</v>
      </c>
      <c r="AQ2" s="98" t="s">
        <v>2150</v>
      </c>
      <c r="AR2" s="98" t="s">
        <v>2151</v>
      </c>
      <c r="AS2" s="99" t="s">
        <v>2152</v>
      </c>
      <c r="AT2" s="99" t="s">
        <v>2153</v>
      </c>
      <c r="AU2" s="99" t="s">
        <v>2154</v>
      </c>
      <c r="AV2" s="99" t="s">
        <v>2155</v>
      </c>
      <c r="AW2" s="99" t="s">
        <v>2156</v>
      </c>
      <c r="AX2" s="99" t="s">
        <v>2157</v>
      </c>
      <c r="AY2" s="98" t="s">
        <v>2158</v>
      </c>
      <c r="AZ2" s="98" t="s">
        <v>2159</v>
      </c>
      <c r="BA2" s="98" t="s">
        <v>2160</v>
      </c>
      <c r="BB2" s="98" t="s">
        <v>2161</v>
      </c>
      <c r="BC2" s="98" t="s">
        <v>2162</v>
      </c>
      <c r="BD2" s="98" t="s">
        <v>2163</v>
      </c>
      <c r="BE2" s="98" t="s">
        <v>2164</v>
      </c>
      <c r="BF2" s="98" t="s">
        <v>2165</v>
      </c>
      <c r="BG2" s="98" t="s">
        <v>2166</v>
      </c>
      <c r="BH2" s="98" t="s">
        <v>2167</v>
      </c>
      <c r="BI2" s="98" t="s">
        <v>2168</v>
      </c>
      <c r="BJ2" s="98" t="s">
        <v>2169</v>
      </c>
      <c r="BK2" s="98" t="s">
        <v>2170</v>
      </c>
      <c r="BL2" s="98" t="s">
        <v>2171</v>
      </c>
      <c r="BM2" s="98" t="s">
        <v>2172</v>
      </c>
      <c r="BN2" s="98" t="s">
        <v>2173</v>
      </c>
      <c r="BO2" s="98" t="s">
        <v>2246</v>
      </c>
      <c r="BP2" s="98" t="s">
        <v>2249</v>
      </c>
      <c r="BQ2" s="98" t="s">
        <v>2247</v>
      </c>
      <c r="BR2" s="98" t="s">
        <v>2248</v>
      </c>
      <c r="BS2" s="98" t="s">
        <v>2250</v>
      </c>
      <c r="BT2" s="98" t="s">
        <v>2251</v>
      </c>
      <c r="BU2" s="98" t="s">
        <v>2252</v>
      </c>
      <c r="BV2" s="98" t="s">
        <v>2253</v>
      </c>
      <c r="BW2" s="98" t="s">
        <v>2254</v>
      </c>
      <c r="BX2" s="98" t="s">
        <v>2255</v>
      </c>
      <c r="BY2" s="98" t="s">
        <v>2256</v>
      </c>
      <c r="BZ2" s="98" t="s">
        <v>2257</v>
      </c>
      <c r="CA2" s="97" t="s">
        <v>2174</v>
      </c>
      <c r="CB2" s="97" t="s">
        <v>2175</v>
      </c>
      <c r="CC2" s="97" t="s">
        <v>2176</v>
      </c>
      <c r="CD2" s="98" t="s">
        <v>2177</v>
      </c>
      <c r="CE2" s="97" t="s">
        <v>2178</v>
      </c>
      <c r="CF2" s="97" t="s">
        <v>2179</v>
      </c>
      <c r="CG2" s="97" t="s">
        <v>2180</v>
      </c>
      <c r="CH2" s="97" t="s">
        <v>2181</v>
      </c>
      <c r="CI2" s="97" t="s">
        <v>2182</v>
      </c>
      <c r="CJ2" s="97" t="s">
        <v>2183</v>
      </c>
      <c r="CK2" s="98" t="s">
        <v>2184</v>
      </c>
      <c r="CL2" s="98" t="s">
        <v>2185</v>
      </c>
      <c r="CM2" s="98" t="s">
        <v>2186</v>
      </c>
      <c r="CN2" s="98" t="s">
        <v>2187</v>
      </c>
      <c r="CO2" s="98" t="s">
        <v>2188</v>
      </c>
      <c r="CP2" s="98" t="s">
        <v>2260</v>
      </c>
      <c r="CQ2" s="98" t="s">
        <v>2261</v>
      </c>
      <c r="CR2" s="98" t="s">
        <v>2262</v>
      </c>
      <c r="CS2" s="98" t="s">
        <v>2263</v>
      </c>
      <c r="CT2" s="98" t="s">
        <v>2264</v>
      </c>
      <c r="CU2" s="98" t="s">
        <v>2189</v>
      </c>
      <c r="CV2" s="151" t="s">
        <v>2196</v>
      </c>
      <c r="CW2" s="152" t="s">
        <v>2197</v>
      </c>
      <c r="CX2" s="151" t="s">
        <v>2198</v>
      </c>
      <c r="CY2" s="152" t="s">
        <v>2199</v>
      </c>
      <c r="CZ2" s="151" t="s">
        <v>2200</v>
      </c>
      <c r="DA2" s="97" t="s">
        <v>2201</v>
      </c>
      <c r="DB2" s="97" t="s">
        <v>2202</v>
      </c>
      <c r="DC2" s="97" t="s">
        <v>2203</v>
      </c>
      <c r="DD2" s="97" t="s">
        <v>2204</v>
      </c>
      <c r="DE2" s="97" t="s">
        <v>2205</v>
      </c>
      <c r="DF2" s="97" t="s">
        <v>2206</v>
      </c>
      <c r="DG2" s="97" t="s">
        <v>2207</v>
      </c>
      <c r="DH2" s="97" t="s">
        <v>2208</v>
      </c>
      <c r="DI2" s="97" t="s">
        <v>2388</v>
      </c>
      <c r="DJ2" s="97" t="s">
        <v>2209</v>
      </c>
      <c r="DK2" s="97" t="s">
        <v>2210</v>
      </c>
      <c r="DL2" s="97" t="s">
        <v>2211</v>
      </c>
      <c r="DM2" s="97" t="s">
        <v>2212</v>
      </c>
      <c r="DN2" s="97" t="s">
        <v>2213</v>
      </c>
      <c r="DO2" s="97" t="s">
        <v>2389</v>
      </c>
      <c r="DP2" s="97" t="s">
        <v>2390</v>
      </c>
      <c r="DQ2" s="97" t="s">
        <v>2391</v>
      </c>
      <c r="DR2" s="97" t="s">
        <v>2392</v>
      </c>
      <c r="DS2" s="97" t="s">
        <v>2393</v>
      </c>
      <c r="DT2" s="97" t="s">
        <v>2214</v>
      </c>
      <c r="DU2" s="97" t="s">
        <v>2215</v>
      </c>
      <c r="DV2" s="97" t="s">
        <v>2216</v>
      </c>
      <c r="DW2" s="97" t="s">
        <v>2217</v>
      </c>
      <c r="DX2" s="97" t="s">
        <v>2218</v>
      </c>
      <c r="DY2" s="97" t="s">
        <v>2219</v>
      </c>
      <c r="DZ2" s="97" t="s">
        <v>2220</v>
      </c>
      <c r="EA2" s="97" t="s">
        <v>2221</v>
      </c>
      <c r="EB2" s="97" t="s">
        <v>2222</v>
      </c>
      <c r="EC2" s="97" t="s">
        <v>2223</v>
      </c>
      <c r="ED2" s="97" t="s">
        <v>2224</v>
      </c>
      <c r="EE2" s="97" t="s">
        <v>2225</v>
      </c>
      <c r="EF2" s="97" t="s">
        <v>2226</v>
      </c>
      <c r="EG2" s="97" t="s">
        <v>2394</v>
      </c>
      <c r="EH2" s="97" t="s">
        <v>2224</v>
      </c>
      <c r="EI2" s="97" t="s">
        <v>2227</v>
      </c>
      <c r="EJ2" s="97" t="s">
        <v>2228</v>
      </c>
      <c r="EK2" s="97" t="s">
        <v>2395</v>
      </c>
      <c r="EL2" s="97" t="s">
        <v>2229</v>
      </c>
      <c r="EM2" s="97" t="s">
        <v>2396</v>
      </c>
      <c r="EN2" s="97" t="s">
        <v>2230</v>
      </c>
      <c r="EO2" s="97" t="s">
        <v>2231</v>
      </c>
      <c r="EP2" s="97" t="s">
        <v>2232</v>
      </c>
      <c r="EQ2" s="97" t="s">
        <v>2233</v>
      </c>
      <c r="ER2" s="97" t="s">
        <v>2234</v>
      </c>
      <c r="ES2" s="97" t="s">
        <v>2235</v>
      </c>
      <c r="ET2" s="97" t="s">
        <v>2236</v>
      </c>
      <c r="EU2" s="97" t="s">
        <v>2237</v>
      </c>
      <c r="EV2" s="97" t="s">
        <v>2238</v>
      </c>
      <c r="EW2" s="97" t="s">
        <v>2239</v>
      </c>
      <c r="EX2" s="97" t="s">
        <v>2397</v>
      </c>
      <c r="EY2" s="97" t="s">
        <v>2398</v>
      </c>
      <c r="EZ2" s="97" t="s">
        <v>2399</v>
      </c>
      <c r="FA2" s="97" t="s">
        <v>2400</v>
      </c>
      <c r="FB2" s="97" t="s">
        <v>2401</v>
      </c>
      <c r="FC2" s="97" t="s">
        <v>2402</v>
      </c>
      <c r="FD2" s="97" t="s">
        <v>2403</v>
      </c>
      <c r="FE2" s="97" t="s">
        <v>2404</v>
      </c>
      <c r="FF2" s="97" t="s">
        <v>2405</v>
      </c>
      <c r="FG2" s="97" t="s">
        <v>2406</v>
      </c>
      <c r="FH2" s="97" t="s">
        <v>2407</v>
      </c>
    </row>
    <row r="3" spans="1:164" s="65" customFormat="1" ht="60.75" customHeight="1">
      <c r="A3" s="161">
        <f ca="1">Checklist!L7</f>
        <v>43968.517859837964</v>
      </c>
      <c r="B3" s="65" t="str">
        <f ca="1">CONCATENATE("ODNL.TLBUS_",TEXT(NOW(),"jjjjmmdd"),"_",TEXT(NOW(),"uummss"))</f>
        <v>ODNL.TLBUS_20200517_122543</v>
      </c>
      <c r="C3" s="139" t="str">
        <f>CONCATENATE("OD ",Checklist!E12)</f>
        <v xml:space="preserve">OD </v>
      </c>
      <c r="D3" s="65" t="str">
        <f>IF(Checklist!$E10="","",Checklist!$E10)</f>
        <v/>
      </c>
      <c r="E3" s="66" t="str">
        <f>IF(Checklist!$E18="","",Checklist!$E18)</f>
        <v/>
      </c>
      <c r="F3" s="66" t="str">
        <f>IF(Checklist!$E19="","",Checklist!$E19)</f>
        <v/>
      </c>
      <c r="G3" s="66" t="str">
        <f>IF(Checklist!$E20="","",Checklist!$E20)</f>
        <v/>
      </c>
      <c r="H3" s="65" t="str">
        <f>IF(Checklist!$E22="","",Checklist!$E22)</f>
        <v/>
      </c>
      <c r="I3" s="65" t="str">
        <f>IF(Checklist!$E23="","",Checklist!$E23)</f>
        <v/>
      </c>
      <c r="J3" s="65" t="str">
        <f>IF(Checklist!$E25="","",Checklist!$E25)</f>
        <v/>
      </c>
      <c r="K3" s="65" t="str">
        <f>IF(Checklist!$E527="","",Checklist!$E527)</f>
        <v/>
      </c>
      <c r="L3" s="65" t="str">
        <f>IF(Checklist!$E559="","",Checklist!$E559)</f>
        <v/>
      </c>
      <c r="M3" s="65" t="str">
        <f>IF(Checklist!$E560="","",Checklist!$E560)</f>
        <v/>
      </c>
      <c r="N3" s="65" t="str">
        <f>IF(Checklist!$E561="","",Checklist!$E561)</f>
        <v/>
      </c>
      <c r="O3" s="65" t="str">
        <f>IF(Checklist!$E562="","",Checklist!$E562)</f>
        <v/>
      </c>
      <c r="P3" s="65" t="str">
        <f>IF(Checklist!$E564="","",Checklist!$E564)</f>
        <v/>
      </c>
      <c r="Q3" s="65" t="str">
        <f>IF(Checklist!$E565="","",Checklist!$E565)</f>
        <v/>
      </c>
      <c r="R3" s="65" t="str">
        <f>IF(Checklist!$E566="","",Checklist!$E566)</f>
        <v/>
      </c>
      <c r="S3" s="65" t="str">
        <f>IF(Checklist!$E567="","",Checklist!$E567)</f>
        <v/>
      </c>
      <c r="T3" s="212" t="str">
        <f>IF(Checklist!$E568="","",Checklist!$E568)</f>
        <v/>
      </c>
      <c r="U3" s="65" t="str">
        <f>IF(Checklist!$E569="","",Checklist!$E569)</f>
        <v/>
      </c>
      <c r="V3" s="65" t="str">
        <f>IF(Checklist!$E571="","",Checklist!$E571)</f>
        <v/>
      </c>
      <c r="W3" s="65" t="str">
        <f>IF(Checklist!$E572="","",Checklist!$E572)</f>
        <v/>
      </c>
      <c r="X3" s="65" t="str">
        <f>IF(Checklist!$E573="","",Checklist!$E573)</f>
        <v/>
      </c>
      <c r="Y3" s="65" t="str">
        <f>IF(Checklist!$E574="","",Checklist!$E574)</f>
        <v/>
      </c>
      <c r="Z3" s="212" t="str">
        <f>IF(Checklist!$E575="","",Checklist!$E575)</f>
        <v/>
      </c>
      <c r="AA3" s="65" t="str">
        <f>IF(Checklist!$E576="","",Checklist!$E576)</f>
        <v/>
      </c>
      <c r="AB3" s="65" t="str">
        <f>IF(Checklist!$E578="","",Checklist!$E578)</f>
        <v/>
      </c>
      <c r="AC3" s="65" t="str">
        <f>IF(Checklist!$E579="","",Checklist!$E579)</f>
        <v/>
      </c>
      <c r="AD3" s="65" t="str">
        <f>IF(Checklist!$E580="","",Checklist!$E580)</f>
        <v/>
      </c>
      <c r="AE3" s="65" t="str">
        <f>IF(Checklist!$E581="","",Checklist!$E581)</f>
        <v/>
      </c>
      <c r="AF3" s="212" t="str">
        <f>IF(Checklist!$E582="","",Checklist!$E582)</f>
        <v/>
      </c>
      <c r="AG3" s="65" t="str">
        <f>IF(Checklist!$E583="","",Checklist!$E583)</f>
        <v/>
      </c>
      <c r="AH3" s="65" t="str">
        <f>IF(Checklist!$E585="","",Checklist!$E585)</f>
        <v/>
      </c>
      <c r="AI3" s="65" t="str">
        <f>IF(Checklist!$E587="","",Checklist!$E587)</f>
        <v/>
      </c>
      <c r="AJ3" s="212" t="str">
        <f>IF(Checklist!$E588="","",Checklist!$E588)</f>
        <v/>
      </c>
      <c r="AK3" s="65" t="str">
        <f>IF(Checklist!$E589="","",Checklist!$E589)</f>
        <v/>
      </c>
      <c r="AL3" s="65" t="str">
        <f>OD_gegevens!C26</f>
        <v>Omgevingsdienst Twente</v>
      </c>
      <c r="AM3" s="139" t="str">
        <f>IF(Checklist!$E590="","",Checklist!$E590)</f>
        <v/>
      </c>
      <c r="AN3" s="65" t="str">
        <f>IF(Checklist!$E592="","",Checklist!$E592)</f>
        <v/>
      </c>
      <c r="AO3" s="65" t="str">
        <f>IF(Checklist!$E607="","",Checklist!$E607)</f>
        <v/>
      </c>
      <c r="AP3" s="66" t="str">
        <f>IF(Checklist!$E647="","",Checklist!$E647)</f>
        <v/>
      </c>
      <c r="AQ3" s="65" t="str">
        <f>IF(Checklist!$E649="","",Checklist!$E649)</f>
        <v/>
      </c>
      <c r="AR3" s="66" t="str">
        <f>IF(Checklist!$E689="","",Checklist!$E689)</f>
        <v/>
      </c>
      <c r="AS3" s="87" t="str">
        <f>IF(Checklist!$E690="","",Checklist!$E690)</f>
        <v/>
      </c>
      <c r="AT3" s="87" t="str">
        <f>IF(Checklist!$E691="","",Checklist!$E691)</f>
        <v/>
      </c>
      <c r="AU3" s="87" t="str">
        <f>IF(Checklist!$E693="","",Checklist!$E693)</f>
        <v/>
      </c>
      <c r="AV3" s="87" t="str">
        <f>IF(Checklist!$E791="","",Checklist!$E791)</f>
        <v/>
      </c>
      <c r="AW3" s="87" t="str">
        <f>IF(Checklist!$E792="","",Checklist!$E792)</f>
        <v/>
      </c>
      <c r="AX3" s="87" t="str">
        <f>IF(Checklist!$E793="","",Checklist!$E793)</f>
        <v/>
      </c>
      <c r="AY3" s="65" t="str">
        <f>IF(Checklist!$E794="","",Checklist!$E794)</f>
        <v/>
      </c>
      <c r="AZ3" s="65" t="str">
        <f>IF(Checklist!$E795="","",Checklist!$E795)</f>
        <v/>
      </c>
      <c r="BA3" s="87" t="str">
        <f>IF(Checklist!$E796="","",Checklist!$E796)</f>
        <v/>
      </c>
      <c r="BB3" s="65" t="str">
        <f>IF(Checklist!$E797="","",Checklist!$E797)</f>
        <v/>
      </c>
      <c r="BC3" s="65" t="str">
        <f>IF(Checklist!$E1126="","",Checklist!$E1126)</f>
        <v/>
      </c>
      <c r="BD3" s="65" t="str">
        <f>IF(Checklist!$E1127="","",Checklist!$E1127)</f>
        <v/>
      </c>
      <c r="BE3" s="65" t="str">
        <f>IF(Checklist!E1129="","",CONCATENATE(Checklist!E1129,", ",Checklist!E1130))</f>
        <v/>
      </c>
      <c r="BF3" s="66" t="str">
        <f>IF(Checklist!E1131="","",Checklist!E1131)</f>
        <v/>
      </c>
      <c r="BG3" s="65" t="str">
        <f>IF(Checklist!E1132="","",Checklist!E1132)</f>
        <v/>
      </c>
      <c r="BH3" s="65" t="str">
        <f>IF(Checklist!$E1134="","",Checklist!$E1134)</f>
        <v/>
      </c>
      <c r="BI3" s="65" t="str">
        <f>IF(Checklist!$E1135="","",Checklist!$E1135)</f>
        <v/>
      </c>
      <c r="BJ3" s="65" t="str">
        <f>IF(Checklist!$E1136="","",Checklist!$E1136)</f>
        <v/>
      </c>
      <c r="BK3" s="65" t="str">
        <f>IF(Checklist!$E1138="","",Checklist!$E1138)</f>
        <v/>
      </c>
      <c r="BL3" s="65" t="str">
        <f>IF(Checklist!$E1139="","",Checklist!$E1139)</f>
        <v/>
      </c>
      <c r="BM3" s="65" t="str">
        <f>IF(Checklist!$E1140="","",Checklist!$E1140)</f>
        <v/>
      </c>
      <c r="BN3" s="65" t="str">
        <f>IF(Checklist!$E1141="","",Checklist!$E1141)</f>
        <v/>
      </c>
      <c r="BO3" s="65" t="str">
        <f>IF(Checklist!$E1143="","",Checklist!$E1143)</f>
        <v/>
      </c>
      <c r="BP3" s="65" t="str">
        <f>IF(Checklist!$E1144="","",Checklist!$E1144)</f>
        <v/>
      </c>
      <c r="BQ3" s="65" t="str">
        <f>IF(Checklist!$E1145="","",Checklist!$E1145)</f>
        <v/>
      </c>
      <c r="BR3" s="65" t="str">
        <f>IF(Checklist!$E1146="","",Checklist!$E1146)</f>
        <v/>
      </c>
      <c r="BS3" s="65" t="str">
        <f>IF(Checklist!$E1148="","",Checklist!$E1148)</f>
        <v/>
      </c>
      <c r="BT3" s="65" t="str">
        <f>IF(Checklist!$E1149="","",Checklist!$E1149)</f>
        <v/>
      </c>
      <c r="BU3" s="212" t="str">
        <f>IF(Checklist!$E1150="","",Checklist!$E1150)</f>
        <v/>
      </c>
      <c r="BV3" s="65" t="str">
        <f>IF(Checklist!$E1151="","",Checklist!$E1151)</f>
        <v/>
      </c>
      <c r="BW3" s="65" t="str">
        <f>IF(Checklist!$E1153="","",Checklist!$E1153)</f>
        <v/>
      </c>
      <c r="BX3" s="65" t="str">
        <f>IF(Checklist!$E1154="","",Checklist!$E1154)</f>
        <v/>
      </c>
      <c r="BY3" s="212" t="str">
        <f>IF(Checklist!$E1155="","",Checklist!$E1155)</f>
        <v/>
      </c>
      <c r="BZ3" s="65" t="str">
        <f>IF(Checklist!$E1156="","",Checklist!$E1156)</f>
        <v/>
      </c>
      <c r="CA3" s="65" t="str">
        <f>IF(Checklist!$E1161="","onb",Checklist!$E1161)</f>
        <v>onb</v>
      </c>
      <c r="CB3" s="65" t="str">
        <f>IF(Checklist!$L1167="","onb",Checklist!$L1167)</f>
        <v>onb</v>
      </c>
      <c r="CC3" s="65" t="str">
        <f>IF(Checklist!$L1173="","onb",Checklist!$L1173)</f>
        <v>onb</v>
      </c>
      <c r="CD3" s="65" t="str">
        <f>IF(Checklist!$E1178="","onb",Checklist!$E1178)</f>
        <v>onb</v>
      </c>
      <c r="CE3" s="65" t="str">
        <f>IF(Checklist!$E1184="","onb",Checklist!$E1184)</f>
        <v>onb</v>
      </c>
      <c r="CF3" s="65" t="str">
        <f>IF(Checklist!$E1185="","onb",Checklist!$E1185)</f>
        <v>onb</v>
      </c>
      <c r="CG3" s="65" t="str">
        <f>IF(Checklist!$E1186="","onb",Checklist!$E1186)</f>
        <v>onb</v>
      </c>
      <c r="CH3" s="65" t="str">
        <f>IF(Checklist!$E1187="","onb",Checklist!$E1187)</f>
        <v>onb</v>
      </c>
      <c r="CI3" s="65" t="str">
        <f>IF(Checklist!$E1188="","onb",Checklist!$E1188)</f>
        <v>onb</v>
      </c>
      <c r="CJ3" s="65" t="str">
        <f>IF(Checklist!$E1189="","onb",Checklist!$E1189)</f>
        <v>onb</v>
      </c>
      <c r="CK3" s="139" t="str">
        <f>IF(Checklist!$C1197="","",Checklist!$C1197)</f>
        <v/>
      </c>
      <c r="CL3" s="139" t="str">
        <f>IF(Checklist!$C1198="","",Checklist!$C1198)</f>
        <v/>
      </c>
      <c r="CM3" s="139" t="str">
        <f>IF(Checklist!$C1199="","",Checklist!$C1199)</f>
        <v/>
      </c>
      <c r="CN3" s="139" t="str">
        <f>IF(Checklist!$C1200="","",Checklist!$C1200)</f>
        <v/>
      </c>
      <c r="CO3" s="139" t="str">
        <f>IF(Checklist!$C1201="","",Checklist!$C1201)</f>
        <v/>
      </c>
      <c r="CP3" s="139" t="str">
        <f>IF(Checklist!$C1202="","",Checklist!$C1202)</f>
        <v/>
      </c>
      <c r="CQ3" s="139" t="str">
        <f>IF(Checklist!$C1203="","",Checklist!$C1203)</f>
        <v/>
      </c>
      <c r="CR3" s="139" t="str">
        <f>IF(Checklist!$C1204="","",Checklist!$C1204)</f>
        <v/>
      </c>
      <c r="CS3" s="139" t="str">
        <f>IF(Checklist!$C1205="","",Checklist!$C1205)</f>
        <v/>
      </c>
      <c r="CT3" s="139" t="str">
        <f>IF(Checklist!$C1206="","",Checklist!$C1206)</f>
        <v/>
      </c>
      <c r="CU3" s="65">
        <f>IF(CK3="",0,5-COUNTBLANK(CK3:CT3))</f>
        <v>0</v>
      </c>
      <c r="CV3" s="65" t="str">
        <f>IF(VLOOKUP(CV2,Checklist!$B$1214:$E$1309,4,FALSE)="","onb",VLOOKUP(CV2,Checklist!$B$1214:$E$1309,4,FALSE))</f>
        <v>onb</v>
      </c>
      <c r="CW3" s="65" t="str">
        <f>IF(VLOOKUP(CW2,Checklist!$B$1214:$E$1309,4,FALSE)="","onb",VLOOKUP(CW2,Checklist!$B$1214:$E$1309,4,FALSE))</f>
        <v>onb</v>
      </c>
      <c r="CX3" s="65" t="str">
        <f>IF(VLOOKUP(CX2,Checklist!$B$1214:$E$10000,4,FALSE)="","onb",VLOOKUP(CX2,Checklist!$B$1214:$E$10000,4,FALSE))</f>
        <v>onb</v>
      </c>
      <c r="CY3" s="65" t="str">
        <f>IF(VLOOKUP(CY2,Checklist!$B$1214:$E$10000,4,FALSE)="","onb",VLOOKUP(CY2,Checklist!$B$1214:$E$10000,4,FALSE))</f>
        <v>onb</v>
      </c>
      <c r="CZ3" s="65" t="str">
        <f>IF(VLOOKUP(CZ2,Checklist!$B$1214:$E$10000,4,FALSE)="","onb",VLOOKUP(CZ2,Checklist!$B$1214:$E$10000,4,FALSE))</f>
        <v>onb</v>
      </c>
      <c r="DA3" s="65" t="str">
        <f>IF(VLOOKUP(DA2,Checklist!$B$1214:$E$10000,4,FALSE)="","onb",VLOOKUP(DA2,Checklist!$B$1214:$E$10000,4,FALSE))</f>
        <v>onb</v>
      </c>
      <c r="DB3" s="65" t="str">
        <f>IF(VLOOKUP(DB2,Checklist!$B$1214:$E$10000,4,FALSE)="","onb",VLOOKUP(DB2,Checklist!$B$1214:$E$10000,4,FALSE))</f>
        <v>onb</v>
      </c>
      <c r="DC3" s="65" t="str">
        <f>IF(VLOOKUP(DC2,Checklist!$B$1214:$E$10000,4,FALSE)="","onb",VLOOKUP(DC2,Checklist!$B$1214:$E$10000,4,FALSE))</f>
        <v>onb</v>
      </c>
      <c r="DD3" s="65" t="str">
        <f>IF(VLOOKUP(DD2,Checklist!$B$1214:$E$10000,4,FALSE)="","onb",VLOOKUP(DD2,Checklist!$B$1214:$E$10000,4,FALSE))</f>
        <v>onb</v>
      </c>
      <c r="DE3" s="65" t="str">
        <f>IF(VLOOKUP(DE2,Checklist!$B$1214:$E$10000,4,FALSE)="","onb",VLOOKUP(DE2,Checklist!$B$1214:$E$10000,4,FALSE))</f>
        <v>onb</v>
      </c>
      <c r="DF3" s="65" t="str">
        <f>IF(VLOOKUP(DF2,Checklist!$B$1214:$E$10000,4,FALSE)="","onb",VLOOKUP(DF2,Checklist!$B$1214:$E$10000,4,FALSE))</f>
        <v>onb</v>
      </c>
      <c r="DG3" s="65" t="str">
        <f>IF(VLOOKUP(DG2,Checklist!$B$1214:$E$10000,4,FALSE)="","onb",VLOOKUP(DG2,Checklist!$B$1214:$E$10000,4,FALSE))</f>
        <v>onb</v>
      </c>
      <c r="DH3" s="65" t="str">
        <f>IF(VLOOKUP(DH2,Checklist!$B$1214:$E$10000,4,FALSE)="","onb",VLOOKUP(DH2,Checklist!$B$1214:$E$10000,4,FALSE))</f>
        <v>onb</v>
      </c>
      <c r="DI3" s="65" t="str">
        <f>IF(VLOOKUP(DI2,Checklist!$B$1214:$E$10000,4,FALSE)="","onb",VLOOKUP(DI2,Checklist!$B$1214:$E$10000,4,FALSE))</f>
        <v>onb</v>
      </c>
      <c r="DJ3" s="65" t="str">
        <f>IF(VLOOKUP(DJ2,Checklist!$B$1214:$E$10000,4,FALSE)="","onb",VLOOKUP(DJ2,Checklist!$B$1214:$E$10000,4,FALSE))</f>
        <v>onb</v>
      </c>
      <c r="DK3" s="65" t="str">
        <f>IF(VLOOKUP(DK2,Checklist!$B$1214:$E$10000,4,FALSE)="","onb",VLOOKUP(DK2,Checklist!$B$1214:$E$10000,4,FALSE))</f>
        <v>onb</v>
      </c>
      <c r="DL3" s="65" t="str">
        <f>IF(VLOOKUP(DL2,Checklist!$B$1214:$E$10000,4,FALSE)="","onb",VLOOKUP(DL2,Checklist!$B$1214:$E$10000,4,FALSE))</f>
        <v>onb</v>
      </c>
      <c r="DM3" s="65" t="str">
        <f>IF(VLOOKUP(DM2,Checklist!$B$1214:$E$10000,4,FALSE)="","onb",VLOOKUP(DM2,Checklist!$B$1214:$E$10000,4,FALSE))</f>
        <v>onb</v>
      </c>
      <c r="DN3" s="65" t="str">
        <f>IF(VLOOKUP(DN2,Checklist!$B$1214:$E$10000,4,FALSE)="","onb",VLOOKUP(DN2,Checklist!$B$1214:$E$10000,4,FALSE))</f>
        <v>onb</v>
      </c>
      <c r="DO3" s="65" t="str">
        <f>IF(VLOOKUP(DO2,Checklist!$B$1214:$E$10000,4,FALSE)="","onb",VLOOKUP(DO2,Checklist!$B$1214:$E$10000,4,FALSE))</f>
        <v>onb</v>
      </c>
      <c r="DP3" s="65" t="str">
        <f>IF(VLOOKUP(DP2,Checklist!$B$1214:$E$10000,4,FALSE)="","onb",VLOOKUP(DP2,Checklist!$B$1214:$E$10000,4,FALSE))</f>
        <v>onb</v>
      </c>
      <c r="DQ3" s="65" t="str">
        <f>IF(VLOOKUP(DQ2,Checklist!$B$1214:$E$10000,4,FALSE)="","onb",VLOOKUP(DQ2,Checklist!$B$1214:$E$10000,4,FALSE))</f>
        <v>onb</v>
      </c>
      <c r="DR3" s="65" t="str">
        <f>IF(VLOOKUP(DR2,Checklist!$B$1214:$E$10000,4,FALSE)="","onb",VLOOKUP(DR2,Checklist!$B$1214:$E$10000,4,FALSE))</f>
        <v>onb</v>
      </c>
      <c r="DS3" s="65" t="str">
        <f>IF(VLOOKUP(DS2,Checklist!$B$1214:$E$10000,4,FALSE)="","onb",VLOOKUP(DS2,Checklist!$B$1214:$E$10000,4,FALSE))</f>
        <v>onb</v>
      </c>
      <c r="DT3" s="65" t="str">
        <f>IF(VLOOKUP(DT2,Checklist!$B$1214:$E$10000,4,FALSE)="","onb",VLOOKUP(DT2,Checklist!$B$1214:$E$10000,4,FALSE))</f>
        <v>onb</v>
      </c>
      <c r="DU3" s="65" t="str">
        <f>IF(VLOOKUP(DU2,Checklist!$B$1214:$E$10000,4,FALSE)="","onb",VLOOKUP(DU2,Checklist!$B$1214:$E$10000,4,FALSE))</f>
        <v>onb</v>
      </c>
      <c r="DV3" s="65" t="str">
        <f>IF(VLOOKUP(DV2,Checklist!$B$1214:$E$10000,4,FALSE)="","onb",VLOOKUP(DV2,Checklist!$B$1214:$E$10000,4,FALSE))</f>
        <v>onb</v>
      </c>
      <c r="DW3" s="65" t="str">
        <f>IF(VLOOKUP(DW2,Checklist!$B$1214:$E$10000,4,FALSE)="","onb",VLOOKUP(DW2,Checklist!$B$1214:$E$10000,4,FALSE))</f>
        <v>onb</v>
      </c>
      <c r="DX3" s="65" t="str">
        <f>IF(VLOOKUP(DX2,Checklist!$B$1214:$E$10000,4,FALSE)="","onb",VLOOKUP(DX2,Checklist!$B$1214:$E$10000,4,FALSE))</f>
        <v>onb</v>
      </c>
      <c r="DY3" s="65" t="str">
        <f>IF(VLOOKUP(DY2,Checklist!$B$1214:$E$10000,4,FALSE)="","onb",VLOOKUP(DY2,Checklist!$B$1214:$E$10000,4,FALSE))</f>
        <v>onb</v>
      </c>
      <c r="DZ3" s="65" t="str">
        <f>IF(VLOOKUP(DZ2,Checklist!$B$1214:$E$10000,4,FALSE)="","onb",VLOOKUP(DZ2,Checklist!$B$1214:$E$10000,4,FALSE))</f>
        <v>onb</v>
      </c>
      <c r="EA3" s="65" t="str">
        <f>IF(VLOOKUP(EA2,Checklist!$B$1214:$E$10000,4,FALSE)="","onb",VLOOKUP(EA2,Checklist!$B$1214:$E$10000,4,FALSE))</f>
        <v>onb</v>
      </c>
      <c r="EB3" s="65" t="str">
        <f>IF(VLOOKUP(EB2,Checklist!$B$1214:$E$10000,4,FALSE)="","onb",VLOOKUP(EB2,Checklist!$B$1214:$E$10000,4,FALSE))</f>
        <v>onb</v>
      </c>
      <c r="EC3" s="65" t="str">
        <f>IF(VLOOKUP(EC2,Checklist!$B$1214:$E$10000,4,FALSE)="","onb",VLOOKUP(EC2,Checklist!$B$1214:$E$10000,4,FALSE))</f>
        <v>onb</v>
      </c>
      <c r="ED3" s="65" t="str">
        <f>IF(VLOOKUP(ED2,Checklist!$B$1214:$E$10000,4,FALSE)="","onb",VLOOKUP(ED2,Checklist!$B$1214:$E$10000,4,FALSE))</f>
        <v>onb</v>
      </c>
      <c r="EE3" s="65" t="str">
        <f>IF(VLOOKUP(EE2,Checklist!$B$1214:$E$10000,4,FALSE)="","onb",VLOOKUP(EE2,Checklist!$B$1214:$E$10000,4,FALSE))</f>
        <v>onb</v>
      </c>
      <c r="EF3" s="65" t="str">
        <f>IF(VLOOKUP(EF2,Checklist!$B$1214:$E$10000,4,FALSE)="","onb",VLOOKUP(EF2,Checklist!$B$1214:$E$10000,4,FALSE))</f>
        <v>onb</v>
      </c>
      <c r="EG3" s="65" t="str">
        <f>IF(VLOOKUP(EG2,Checklist!$B$1214:$E$10000,4,FALSE)="","onb",VLOOKUP(EG2,Checklist!$B$1214:$E$10000,4,FALSE))</f>
        <v>onb</v>
      </c>
      <c r="EH3" s="65" t="str">
        <f>IF(VLOOKUP(EH2,Checklist!$B$1214:$E$10000,4,FALSE)="","onb",VLOOKUP(EH2,Checklist!$B$1214:$E$10000,4,FALSE))</f>
        <v>onb</v>
      </c>
      <c r="EI3" s="65" t="str">
        <f>IF(VLOOKUP(EI2,Checklist!$B$1214:$E$10000,4,FALSE)="","onb",VLOOKUP(EI2,Checklist!$B$1214:$E$10000,4,FALSE))</f>
        <v>onb</v>
      </c>
      <c r="EJ3" s="65" t="str">
        <f>IF(VLOOKUP(EJ2,Checklist!$B$1214:$E$10000,4,FALSE)="","onb",VLOOKUP(EJ2,Checklist!$B$1214:$E$10000,4,FALSE))</f>
        <v>onb</v>
      </c>
      <c r="EK3" s="65" t="str">
        <f>IF(VLOOKUP(EK2,Checklist!$B$1214:$E$10000,4,FALSE)="","onb",VLOOKUP(EK2,Checklist!$B$1214:$E$10000,4,FALSE))</f>
        <v>onb</v>
      </c>
      <c r="EL3" s="65" t="str">
        <f>IF(VLOOKUP(EL2,Checklist!$B$1214:$E$10000,4,FALSE)="","onb",VLOOKUP(EL2,Checklist!$B$1214:$E$10000,4,FALSE))</f>
        <v>onb</v>
      </c>
      <c r="EM3" s="65" t="str">
        <f>IF(VLOOKUP(EM2,Checklist!$B$1214:$E$10000,4,FALSE)="","onb",VLOOKUP(EM2,Checklist!$B$1214:$E$10000,4,FALSE))</f>
        <v>onb</v>
      </c>
      <c r="EN3" s="65" t="str">
        <f>IF(VLOOKUP(EN2,Checklist!$B$1214:$E$10000,4,FALSE)="","onb",VLOOKUP(EN2,Checklist!$B$1214:$E$10000,4,FALSE))</f>
        <v>onb</v>
      </c>
      <c r="EO3" s="65" t="str">
        <f>IF(VLOOKUP(EO2,Checklist!$B$1214:$E$10000,4,FALSE)="","onb",VLOOKUP(EO2,Checklist!$B$1214:$E$10000,4,FALSE))</f>
        <v>onb</v>
      </c>
      <c r="EP3" s="65" t="str">
        <f>IF(VLOOKUP(EP2,Checklist!$B$1214:$E$10000,4,FALSE)="","onb",VLOOKUP(EP2,Checklist!$B$1214:$E$10000,4,FALSE))</f>
        <v>onb</v>
      </c>
      <c r="EQ3" s="65" t="str">
        <f>IF(VLOOKUP(EQ2,Checklist!$B$1214:$E$10000,4,FALSE)="","onb",VLOOKUP(EQ2,Checklist!$B$1214:$E$10000,4,FALSE))</f>
        <v>onb</v>
      </c>
      <c r="ER3" s="65" t="str">
        <f>IF(VLOOKUP(ER2,Checklist!$B$1214:$E$10000,4,FALSE)="","onb",VLOOKUP(ER2,Checklist!$B$1214:$E$10000,4,FALSE))</f>
        <v>onb</v>
      </c>
      <c r="ES3" s="65" t="str">
        <f>IF(VLOOKUP(ES2,Checklist!$B$1214:$E$10000,4,FALSE)="","onb",VLOOKUP(ES2,Checklist!$B$1214:$E$10000,4,FALSE))</f>
        <v>onb</v>
      </c>
      <c r="ET3" s="65" t="str">
        <f>IF(VLOOKUP(ET2,Checklist!$B$1214:$E$10000,4,FALSE)="","onb",VLOOKUP(ET2,Checklist!$B$1214:$E$10000,4,FALSE))</f>
        <v>onb</v>
      </c>
      <c r="EU3" s="65" t="str">
        <f>IF(VLOOKUP(EU2,Checklist!$B$1214:$E$10000,4,FALSE)="","onb",VLOOKUP(EU2,Checklist!$B$1214:$E$10000,4,FALSE))</f>
        <v>onb</v>
      </c>
      <c r="EV3" s="65" t="str">
        <f>IF(VLOOKUP(EV2,Checklist!$B$1214:$E$10000,4,FALSE)="","onb",VLOOKUP(EV2,Checklist!$B$1214:$E$10000,4,FALSE))</f>
        <v>onb</v>
      </c>
      <c r="EW3" s="65" t="str">
        <f>IF(VLOOKUP(EW2,Checklist!$B$1214:$E$10000,4,FALSE)="","onb",VLOOKUP(EW2,Checklist!$B$1214:$E$10000,4,FALSE))</f>
        <v>onb</v>
      </c>
      <c r="EX3" s="65" t="str">
        <f>IF(VLOOKUP(EX2,Checklist!$B$1214:$E$10000,4,FALSE)="","onb",VLOOKUP(EX2,Checklist!$B$1214:$E$10000,4,FALSE))</f>
        <v>onb</v>
      </c>
      <c r="EY3" s="65" t="str">
        <f>IF(VLOOKUP(EY2,Checklist!$B$1214:$E$10000,4,FALSE)="","onb",VLOOKUP(EY2,Checklist!$B$1214:$E$10000,4,FALSE))</f>
        <v>onb</v>
      </c>
      <c r="EZ3" s="65" t="str">
        <f>IF(VLOOKUP(EZ2,Checklist!$B$1214:$E$10000,4,FALSE)="","onb",VLOOKUP(EZ2,Checklist!$B$1214:$E$10000,4,FALSE))</f>
        <v>onb</v>
      </c>
      <c r="FA3" s="65" t="str">
        <f>IF(VLOOKUP(FA2,Checklist!$B$1214:$E$10000,4,FALSE)="","onb",VLOOKUP(FA2,Checklist!$B$1214:$E$10000,4,FALSE))</f>
        <v>onb</v>
      </c>
      <c r="FB3" s="65" t="str">
        <f>IF(VLOOKUP(FB2,Checklist!$B$1214:$E$10000,4,FALSE)="","onb",VLOOKUP(FB2,Checklist!$B$1214:$E$10000,4,FALSE))</f>
        <v>onb</v>
      </c>
      <c r="FC3" s="65" t="str">
        <f>IF(VLOOKUP(FC2,Checklist!$B$1214:$E$10000,4,FALSE)="","onb",VLOOKUP(FC2,Checklist!$B$1214:$E$10000,4,FALSE))</f>
        <v>onb</v>
      </c>
      <c r="FD3" s="65" t="str">
        <f>IF(VLOOKUP(FD2,Checklist!$B$1214:$E$10000,4,FALSE)="","onb",VLOOKUP(FD2,Checklist!$B$1214:$E$10000,4,FALSE))</f>
        <v>onb</v>
      </c>
      <c r="FE3" s="65" t="str">
        <f>IF(VLOOKUP(FE2,Checklist!$B$1214:$E$10000,4,FALSE)="","onb",VLOOKUP(FE2,Checklist!$B$1214:$E$10000,4,FALSE))</f>
        <v>onb</v>
      </c>
      <c r="FF3" s="65" t="str">
        <f>IF(VLOOKUP(FF2,Checklist!$B$1214:$E$10000,4,FALSE)="","onb",VLOOKUP(FF2,Checklist!$B$1214:$E$10000,4,FALSE))</f>
        <v>onb</v>
      </c>
      <c r="FG3" s="65" t="str">
        <f>IF(VLOOKUP(FG2,Checklist!$B$1214:$E$10000,4,FALSE)="","onb",VLOOKUP(FG2,Checklist!$B$1214:$E$10000,4,FALSE))</f>
        <v>onb</v>
      </c>
      <c r="FH3" s="65" t="str">
        <f>IF(VLOOKUP(FH2,Checklist!$B$1214:$E$10000,4,FALSE)="","onb",VLOOKUP(FH2,Checklist!$B$1214:$E$10000,4,FALSE))</f>
        <v>onb</v>
      </c>
    </row>
    <row r="4" spans="1:164" hidden="1"/>
    <row r="5" spans="1:164" hidden="1"/>
    <row r="6" spans="1:164" hidden="1"/>
    <row r="7" spans="1:164" hidden="1"/>
    <row r="8" spans="1:164" hidden="1"/>
    <row r="9" spans="1:164" hidden="1"/>
    <row r="10" spans="1:164" hidden="1"/>
    <row r="11" spans="1:164" hidden="1"/>
    <row r="12" spans="1:164" hidden="1"/>
    <row r="13" spans="1:164" hidden="1"/>
    <row r="14" spans="1:164" hidden="1"/>
    <row r="15" spans="1:164" hidden="1"/>
    <row r="16" spans="1:164" hidden="1"/>
    <row r="17" hidden="1"/>
  </sheetData>
  <sheetProtection password="C584" sheet="1" objects="1" scenarios="1"/>
  <phoneticPr fontId="2" type="noConversion"/>
  <conditionalFormatting sqref="A2:AN2 AQ2:AR2 AU2:XFD2">
    <cfRule type="notContainsBlanks" dxfId="96" priority="22">
      <formula>LEN(TRIM(A2))&gt;0</formula>
    </cfRule>
  </conditionalFormatting>
  <conditionalFormatting sqref="P1:AG1 A1:G1">
    <cfRule type="notContainsBlanks" dxfId="95" priority="23">
      <formula>LEN(TRIM(A1))&gt;0</formula>
    </cfRule>
  </conditionalFormatting>
  <conditionalFormatting sqref="CV2:CZ2">
    <cfRule type="containsBlanks" dxfId="94" priority="4">
      <formula>LEN(TRIM(CV2))=0</formula>
    </cfRule>
  </conditionalFormatting>
  <conditionalFormatting sqref="AS2:AT2">
    <cfRule type="notContainsBlanks" dxfId="93" priority="3">
      <formula>LEN(TRIM(AS2))&gt;0</formula>
    </cfRule>
  </conditionalFormatting>
  <conditionalFormatting sqref="AO2">
    <cfRule type="notContainsBlanks" dxfId="92" priority="2">
      <formula>LEN(TRIM(AO2))&gt;0</formula>
    </cfRule>
  </conditionalFormatting>
  <conditionalFormatting sqref="AP2">
    <cfRule type="notContainsBlanks" dxfId="91" priority="1">
      <formula>LEN(TRIM(AP2))&gt;0</formula>
    </cfRule>
  </conditionalFormatting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C99FF"/>
  </sheetPr>
  <dimension ref="A1:M74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B58" sqref="B58"/>
    </sheetView>
  </sheetViews>
  <sheetFormatPr defaultRowHeight="12.75"/>
  <cols>
    <col min="1" max="1" width="23.140625" style="110" bestFit="1" customWidth="1"/>
    <col min="2" max="2" width="10.5703125" style="110" bestFit="1" customWidth="1"/>
    <col min="3" max="3" width="58.7109375" style="110" customWidth="1"/>
    <col min="4" max="4" width="19.7109375" style="110" bestFit="1" customWidth="1"/>
    <col min="5" max="5" width="19.7109375" style="110" customWidth="1"/>
    <col min="6" max="6" width="12.7109375" style="110" bestFit="1" customWidth="1"/>
    <col min="7" max="7" width="11.140625" style="110" bestFit="1" customWidth="1"/>
    <col min="8" max="8" width="40.7109375" style="184" customWidth="1"/>
    <col min="9" max="9" width="31.7109375" style="184" customWidth="1"/>
    <col min="10" max="10" width="80.7109375" customWidth="1"/>
    <col min="11" max="11" width="80.7109375" style="184" customWidth="1"/>
    <col min="12" max="12" width="80.7109375" style="188" customWidth="1"/>
    <col min="13" max="13" width="80.7109375" style="189" customWidth="1"/>
    <col min="14" max="16384" width="9.140625" style="110"/>
  </cols>
  <sheetData>
    <row r="1" spans="1:13" s="107" customFormat="1" ht="22.5">
      <c r="A1" s="104" t="s">
        <v>466</v>
      </c>
      <c r="B1" s="105" t="s">
        <v>467</v>
      </c>
      <c r="C1" s="104" t="s">
        <v>468</v>
      </c>
      <c r="D1" s="104" t="s">
        <v>1993</v>
      </c>
      <c r="E1" s="104" t="s">
        <v>2285</v>
      </c>
      <c r="F1" s="104" t="s">
        <v>2286</v>
      </c>
      <c r="G1" s="104" t="s">
        <v>2287</v>
      </c>
      <c r="H1" s="184" t="s">
        <v>1997</v>
      </c>
      <c r="I1" s="184" t="s">
        <v>2088</v>
      </c>
      <c r="J1" s="184" t="s">
        <v>1999</v>
      </c>
      <c r="K1" s="184" t="s">
        <v>1998</v>
      </c>
      <c r="L1" s="189" t="s">
        <v>469</v>
      </c>
      <c r="M1" s="252" t="s">
        <v>2289</v>
      </c>
    </row>
    <row r="2" spans="1:13" ht="22.5">
      <c r="A2" s="108" t="str">
        <f>CONCATENATE("ODNL-TLBUS.",vragenlijst[[#This Row],[Kenmerk nummer]],".20170703")</f>
        <v>ODNL-TLBUS.1.01.20170703</v>
      </c>
      <c r="B2" s="245" t="s">
        <v>470</v>
      </c>
      <c r="C2" s="190" t="s">
        <v>2291</v>
      </c>
      <c r="D2" s="190" t="s">
        <v>2053</v>
      </c>
      <c r="E2" s="190" t="s">
        <v>2290</v>
      </c>
      <c r="F2" s="109"/>
      <c r="G2" s="109"/>
      <c r="H2" s="190"/>
      <c r="I2" s="190" t="s">
        <v>2349</v>
      </c>
      <c r="J2" s="190"/>
      <c r="K2" s="185"/>
      <c r="L2" s="189" t="s">
        <v>2017</v>
      </c>
      <c r="M2" s="253"/>
    </row>
    <row r="3" spans="1:13" ht="22.5">
      <c r="A3" s="108" t="str">
        <f>CONCATENATE("ODNL-TLBUS.",vragenlijst[[#This Row],[Kenmerk nummer]],".20170703")</f>
        <v>ODNL-TLBUS.1.02.20170703</v>
      </c>
      <c r="B3" s="245" t="s">
        <v>471</v>
      </c>
      <c r="C3" s="190" t="s">
        <v>2292</v>
      </c>
      <c r="D3" s="190" t="s">
        <v>2054</v>
      </c>
      <c r="E3" s="190" t="s">
        <v>2290</v>
      </c>
      <c r="F3" s="109"/>
      <c r="G3" s="109"/>
      <c r="H3" s="187"/>
      <c r="I3" s="187" t="s">
        <v>2350</v>
      </c>
      <c r="J3" s="187"/>
      <c r="K3" s="186"/>
      <c r="L3" s="189" t="s">
        <v>2062</v>
      </c>
      <c r="M3" s="253"/>
    </row>
    <row r="4" spans="1:13">
      <c r="A4" s="108" t="str">
        <f>CONCATENATE("ODNL-TLBUS.",vragenlijst[[#This Row],[Kenmerk nummer]],".20170703")</f>
        <v>ODNL-TLBUS.1.03.20170703</v>
      </c>
      <c r="B4" s="245" t="s">
        <v>472</v>
      </c>
      <c r="C4" s="190" t="s">
        <v>2293</v>
      </c>
      <c r="D4" s="190" t="s">
        <v>2055</v>
      </c>
      <c r="E4" s="190" t="s">
        <v>2290</v>
      </c>
      <c r="F4" s="109"/>
      <c r="G4" s="109"/>
      <c r="H4" s="187"/>
      <c r="I4" s="187" t="s">
        <v>2351</v>
      </c>
      <c r="J4" s="187"/>
      <c r="K4" s="186"/>
      <c r="L4" s="189" t="s">
        <v>2063</v>
      </c>
      <c r="M4" s="253"/>
    </row>
    <row r="5" spans="1:13" ht="22.5">
      <c r="A5" s="108" t="str">
        <f>CONCATENATE("ODNL-TLBUS.",vragenlijst[[#This Row],[Kenmerk nummer]],".20170703")</f>
        <v>ODNL-TLBUS..20170703</v>
      </c>
      <c r="B5" s="245"/>
      <c r="C5" s="190"/>
      <c r="D5" s="190"/>
      <c r="E5" s="190" t="s">
        <v>2290</v>
      </c>
      <c r="F5" s="109"/>
      <c r="G5" s="109"/>
      <c r="H5" s="187"/>
      <c r="I5" s="187"/>
      <c r="J5" s="187"/>
      <c r="K5" s="187"/>
      <c r="L5" s="189" t="s">
        <v>2064</v>
      </c>
      <c r="M5" s="253"/>
    </row>
    <row r="6" spans="1:13" ht="22.5">
      <c r="A6" s="227" t="str">
        <f>CONCATENATE("ODNL-TLBUS.",vragenlijst[[#This Row],[Kenmerk nummer]],".20170703")</f>
        <v>ODNL-TLBUS.2.01.20170703</v>
      </c>
      <c r="B6" s="245" t="s">
        <v>473</v>
      </c>
      <c r="C6" s="190" t="s">
        <v>2294</v>
      </c>
      <c r="D6" s="190" t="s">
        <v>2056</v>
      </c>
      <c r="E6" s="190" t="s">
        <v>2290</v>
      </c>
      <c r="F6" s="109"/>
      <c r="G6" s="109"/>
      <c r="H6" s="229"/>
      <c r="I6" s="187" t="s">
        <v>2352</v>
      </c>
      <c r="J6" s="229"/>
      <c r="K6" s="230"/>
      <c r="L6" s="189" t="s">
        <v>2064</v>
      </c>
      <c r="M6" s="253"/>
    </row>
    <row r="7" spans="1:13" ht="22.5">
      <c r="A7" s="108" t="str">
        <f>CONCATENATE("ODNL-TLBUS.",vragenlijst[[#This Row],[Kenmerk nummer]],".20170703")</f>
        <v>ODNL-TLBUS.2.02.20170703</v>
      </c>
      <c r="B7" s="245" t="s">
        <v>474</v>
      </c>
      <c r="C7" s="190" t="s">
        <v>2295</v>
      </c>
      <c r="D7" s="190" t="s">
        <v>2056</v>
      </c>
      <c r="E7" s="190" t="s">
        <v>2290</v>
      </c>
      <c r="F7" s="109"/>
      <c r="G7" s="109"/>
      <c r="H7" s="187"/>
      <c r="I7" s="187" t="s">
        <v>2353</v>
      </c>
      <c r="J7" s="187"/>
      <c r="K7" s="187"/>
      <c r="L7" s="189" t="s">
        <v>2065</v>
      </c>
      <c r="M7" s="253"/>
    </row>
    <row r="8" spans="1:13">
      <c r="A8" s="227" t="str">
        <f>CONCATENATE("ODNL-TLBUS.",vragenlijst[[#This Row],[Kenmerk nummer]],".20170703")</f>
        <v>ODNL-TLBUS.2.03.20170703</v>
      </c>
      <c r="B8" s="245" t="s">
        <v>475</v>
      </c>
      <c r="C8" s="190" t="s">
        <v>2296</v>
      </c>
      <c r="D8" s="190" t="s">
        <v>2056</v>
      </c>
      <c r="E8" s="190" t="s">
        <v>2290</v>
      </c>
      <c r="F8" s="109"/>
      <c r="G8" s="109"/>
      <c r="H8" s="229"/>
      <c r="I8" s="187" t="s">
        <v>2354</v>
      </c>
      <c r="J8" s="229"/>
      <c r="K8" s="230"/>
      <c r="L8" s="189"/>
      <c r="M8" s="253"/>
    </row>
    <row r="9" spans="1:13">
      <c r="A9" s="108" t="str">
        <f>CONCATENATE("ODNL-TLBUS.",vragenlijst[[#This Row],[Kenmerk nummer]],".20170703")</f>
        <v>ODNL-TLBUS.2.04.20170703</v>
      </c>
      <c r="B9" s="245" t="s">
        <v>1994</v>
      </c>
      <c r="C9" s="190" t="s">
        <v>2297</v>
      </c>
      <c r="D9" s="190" t="s">
        <v>2056</v>
      </c>
      <c r="E9" s="190" t="s">
        <v>2290</v>
      </c>
      <c r="F9" s="109"/>
      <c r="G9" s="109"/>
      <c r="H9" s="187"/>
      <c r="I9" s="187" t="s">
        <v>2355</v>
      </c>
      <c r="J9" s="187"/>
      <c r="K9" s="187"/>
      <c r="L9" s="189" t="s">
        <v>2066</v>
      </c>
      <c r="M9" s="253"/>
    </row>
    <row r="10" spans="1:13">
      <c r="A10" s="227" t="str">
        <f>CONCATENATE("ODNL-TLBUS.",vragenlijst[[#This Row],[Kenmerk nummer]],".20170703")</f>
        <v>ODNL-TLBUS.2.04.01.20170703</v>
      </c>
      <c r="B10" s="245" t="s">
        <v>2089</v>
      </c>
      <c r="C10" s="190" t="s">
        <v>2298</v>
      </c>
      <c r="D10" s="246" t="s">
        <v>2056</v>
      </c>
      <c r="E10" s="190" t="s">
        <v>2290</v>
      </c>
      <c r="F10" s="228"/>
      <c r="G10" s="228"/>
      <c r="H10" s="229"/>
      <c r="I10" s="190" t="s">
        <v>2355</v>
      </c>
      <c r="J10" s="229"/>
      <c r="K10" s="230"/>
      <c r="L10" s="189"/>
      <c r="M10" s="253"/>
    </row>
    <row r="11" spans="1:13">
      <c r="A11" s="108" t="str">
        <f>CONCATENATE("ODNL-TLBUS.",vragenlijst[[#This Row],[Kenmerk nummer]],".20170703")</f>
        <v>ODNL-TLBUS.2.05.20170703</v>
      </c>
      <c r="B11" s="245" t="s">
        <v>1995</v>
      </c>
      <c r="C11" s="190" t="s">
        <v>2026</v>
      </c>
      <c r="D11" s="190" t="s">
        <v>2056</v>
      </c>
      <c r="E11" s="190" t="s">
        <v>2290</v>
      </c>
      <c r="F11" s="109"/>
      <c r="G11" s="109"/>
      <c r="H11" s="187"/>
      <c r="I11" s="187" t="s">
        <v>2356</v>
      </c>
      <c r="J11" s="187"/>
      <c r="K11" s="186"/>
      <c r="L11" s="189" t="s">
        <v>2067</v>
      </c>
      <c r="M11" s="253"/>
    </row>
    <row r="12" spans="1:13">
      <c r="A12" s="227" t="str">
        <f>CONCATENATE("ODNL-TLBUS.",vragenlijst[[#This Row],[Kenmerk nummer]],".20170703")</f>
        <v>ODNL-TLBUS.2.06.20170703</v>
      </c>
      <c r="B12" s="245" t="s">
        <v>1996</v>
      </c>
      <c r="C12" s="247" t="s">
        <v>2027</v>
      </c>
      <c r="D12" s="190" t="s">
        <v>2056</v>
      </c>
      <c r="E12" s="190" t="s">
        <v>2290</v>
      </c>
      <c r="F12" s="109"/>
      <c r="G12" s="109"/>
      <c r="H12" s="229"/>
      <c r="I12" s="187" t="s">
        <v>2357</v>
      </c>
      <c r="J12" s="229"/>
      <c r="K12" s="230"/>
      <c r="L12" s="189"/>
      <c r="M12" s="253"/>
    </row>
    <row r="13" spans="1:13">
      <c r="A13" s="108" t="str">
        <f>CONCATENATE("ODNL-TLBUS.",vragenlijst[[#This Row],[Kenmerk nummer]],".20170703")</f>
        <v>ODNL-TLBUS..20170703</v>
      </c>
      <c r="B13" s="245"/>
      <c r="C13" s="190"/>
      <c r="D13" s="190"/>
      <c r="E13" s="190" t="s">
        <v>2290</v>
      </c>
      <c r="F13" s="109"/>
      <c r="G13" s="109"/>
      <c r="H13" s="187"/>
      <c r="I13" s="187"/>
      <c r="J13" s="187"/>
      <c r="K13" s="187"/>
      <c r="L13" s="189" t="s">
        <v>2068</v>
      </c>
      <c r="M13" s="253"/>
    </row>
    <row r="14" spans="1:13" ht="33.75">
      <c r="A14" s="227" t="str">
        <f>CONCATENATE("ODNL-TLBUS.",vragenlijst[[#This Row],[Kenmerk nummer]],".20170703")</f>
        <v>ODNL-TLBUS.3.01.20170703</v>
      </c>
      <c r="B14" s="245" t="s">
        <v>1979</v>
      </c>
      <c r="C14" s="190" t="s">
        <v>2028</v>
      </c>
      <c r="D14" s="190" t="s">
        <v>2348</v>
      </c>
      <c r="E14" s="190" t="s">
        <v>2290</v>
      </c>
      <c r="F14" s="109"/>
      <c r="G14" s="109"/>
      <c r="H14" s="229"/>
      <c r="I14" s="187" t="s">
        <v>2357</v>
      </c>
      <c r="J14" s="229"/>
      <c r="K14" s="230"/>
      <c r="L14" s="189"/>
      <c r="M14" s="253"/>
    </row>
    <row r="15" spans="1:13" ht="22.5">
      <c r="A15" s="108" t="str">
        <f>CONCATENATE("ODNL-TLBUS.",vragenlijst[[#This Row],[Kenmerk nummer]],".20170703")</f>
        <v>ODNL-TLBUS.3.02.20170703</v>
      </c>
      <c r="B15" s="245" t="s">
        <v>1980</v>
      </c>
      <c r="C15" s="190" t="s">
        <v>2029</v>
      </c>
      <c r="D15" s="190" t="s">
        <v>2348</v>
      </c>
      <c r="E15" s="190" t="s">
        <v>2290</v>
      </c>
      <c r="F15" s="109"/>
      <c r="G15" s="109"/>
      <c r="H15" s="187"/>
      <c r="I15" s="187" t="s">
        <v>2358</v>
      </c>
      <c r="J15" s="187"/>
      <c r="K15" s="186"/>
      <c r="L15" s="189" t="s">
        <v>2069</v>
      </c>
      <c r="M15" s="253"/>
    </row>
    <row r="16" spans="1:13">
      <c r="A16" s="227" t="str">
        <f>CONCATENATE("ODNL-TLBUS.",vragenlijst[[#This Row],[Kenmerk nummer]],".20170703")</f>
        <v>ODNL-TLBUS.3.03.20170703</v>
      </c>
      <c r="B16" s="245" t="s">
        <v>1981</v>
      </c>
      <c r="C16" s="190" t="s">
        <v>2030</v>
      </c>
      <c r="D16" s="246" t="s">
        <v>2348</v>
      </c>
      <c r="E16" s="190" t="s">
        <v>2290</v>
      </c>
      <c r="F16" s="228"/>
      <c r="G16" s="228"/>
      <c r="H16" s="229"/>
      <c r="I16" s="190" t="s">
        <v>2359</v>
      </c>
      <c r="J16" s="229"/>
      <c r="K16" s="230"/>
      <c r="L16" s="189"/>
      <c r="M16" s="253"/>
    </row>
    <row r="17" spans="1:13">
      <c r="A17" s="108" t="str">
        <f>CONCATENATE("ODNL-TLBUS.",vragenlijst[[#This Row],[Kenmerk nummer]],".20170703")</f>
        <v>ODNL-TLBUS.3.03.01.20170703</v>
      </c>
      <c r="B17" s="245" t="s">
        <v>2299</v>
      </c>
      <c r="C17" s="190" t="s">
        <v>2300</v>
      </c>
      <c r="D17" s="190" t="s">
        <v>2348</v>
      </c>
      <c r="E17" s="190" t="s">
        <v>2290</v>
      </c>
      <c r="F17" s="109"/>
      <c r="G17" s="109"/>
      <c r="H17" s="187"/>
      <c r="I17" s="187" t="s">
        <v>2359</v>
      </c>
      <c r="J17" s="187"/>
      <c r="K17" s="186"/>
      <c r="L17" s="189" t="s">
        <v>2070</v>
      </c>
      <c r="M17" s="253"/>
    </row>
    <row r="18" spans="1:13">
      <c r="A18" s="108" t="str">
        <f>CONCATENATE("ODNL-TLBUS.",vragenlijst[[#This Row],[Kenmerk nummer]],".20170703")</f>
        <v>ODNL-TLBUS.3.04.20170703</v>
      </c>
      <c r="B18" s="245" t="s">
        <v>1982</v>
      </c>
      <c r="C18" s="190" t="s">
        <v>2031</v>
      </c>
      <c r="D18" s="190" t="s">
        <v>2348</v>
      </c>
      <c r="E18" s="190" t="s">
        <v>2290</v>
      </c>
      <c r="F18" s="109"/>
      <c r="G18" s="109"/>
      <c r="H18" s="187"/>
      <c r="I18" s="187" t="s">
        <v>2359</v>
      </c>
      <c r="J18" s="187"/>
      <c r="K18" s="186"/>
      <c r="L18" s="189" t="s">
        <v>2071</v>
      </c>
      <c r="M18" s="253"/>
    </row>
    <row r="19" spans="1:13">
      <c r="A19" s="108" t="str">
        <f>CONCATENATE("ODNL-TLBUS.",vragenlijst[[#This Row],[Kenmerk nummer]],".20170703")</f>
        <v>ODNL-TLBUS.3.05.20170703</v>
      </c>
      <c r="B19" s="245" t="s">
        <v>1983</v>
      </c>
      <c r="C19" s="190" t="s">
        <v>2032</v>
      </c>
      <c r="D19" s="190" t="s">
        <v>2348</v>
      </c>
      <c r="E19" s="190" t="s">
        <v>2290</v>
      </c>
      <c r="F19" s="109"/>
      <c r="G19" s="109"/>
      <c r="H19" s="187"/>
      <c r="I19" s="187" t="s">
        <v>2359</v>
      </c>
      <c r="J19" s="187"/>
      <c r="K19" s="186"/>
      <c r="L19" s="189" t="s">
        <v>2072</v>
      </c>
      <c r="M19" s="253"/>
    </row>
    <row r="20" spans="1:13" ht="22.5">
      <c r="A20" s="227" t="str">
        <f>CONCATENATE("ODNL-TLBUS.",vragenlijst[[#This Row],[Kenmerk nummer]],".20170703")</f>
        <v>ODNL-TLBUS.3.06.20170703</v>
      </c>
      <c r="B20" s="245" t="s">
        <v>1984</v>
      </c>
      <c r="C20" s="248" t="s">
        <v>2033</v>
      </c>
      <c r="D20" s="190" t="s">
        <v>2348</v>
      </c>
      <c r="E20" s="190" t="s">
        <v>2290</v>
      </c>
      <c r="F20" s="109"/>
      <c r="G20" s="109"/>
      <c r="H20" s="229"/>
      <c r="I20" s="187" t="s">
        <v>2359</v>
      </c>
      <c r="J20" s="229"/>
      <c r="K20" s="230"/>
      <c r="L20" s="189"/>
      <c r="M20" s="253"/>
    </row>
    <row r="21" spans="1:13" ht="22.5">
      <c r="A21" s="108" t="str">
        <f>CONCATENATE("ODNL-TLBUS.",vragenlijst[[#This Row],[Kenmerk nummer]],".20170703")</f>
        <v>ODNL-TLBUS.3.07.20170703</v>
      </c>
      <c r="B21" s="245" t="s">
        <v>2090</v>
      </c>
      <c r="C21" s="190" t="s">
        <v>2301</v>
      </c>
      <c r="D21" s="190" t="s">
        <v>2348</v>
      </c>
      <c r="E21" s="190" t="s">
        <v>2290</v>
      </c>
      <c r="F21" s="109"/>
      <c r="G21" s="109"/>
      <c r="H21" s="187"/>
      <c r="I21" s="187" t="s">
        <v>2360</v>
      </c>
      <c r="J21" s="187"/>
      <c r="K21" s="186"/>
      <c r="L21" s="189" t="s">
        <v>2073</v>
      </c>
      <c r="M21" s="253"/>
    </row>
    <row r="22" spans="1:13">
      <c r="A22" s="108" t="str">
        <f>CONCATENATE("ODNL-TLBUS.",vragenlijst[[#This Row],[Kenmerk nummer]],".20170703")</f>
        <v>ODNL-TLBUS.3.08.20170703</v>
      </c>
      <c r="B22" s="245" t="s">
        <v>2091</v>
      </c>
      <c r="C22" s="190" t="s">
        <v>2302</v>
      </c>
      <c r="D22" s="190" t="s">
        <v>2348</v>
      </c>
      <c r="E22" s="190" t="s">
        <v>2290</v>
      </c>
      <c r="F22" s="109"/>
      <c r="G22" s="109"/>
      <c r="H22" s="187"/>
      <c r="I22" s="187" t="s">
        <v>2360</v>
      </c>
      <c r="J22" s="187"/>
      <c r="K22" s="186"/>
      <c r="L22" s="189" t="s">
        <v>2074</v>
      </c>
      <c r="M22" s="253"/>
    </row>
    <row r="23" spans="1:13" ht="22.5">
      <c r="A23" s="108" t="str">
        <f>CONCATENATE("ODNL-TLBUS.",vragenlijst[[#This Row],[Kenmerk nummer]],".20170703")</f>
        <v>ODNL-TLBUS.3.09.20170703</v>
      </c>
      <c r="B23" s="245" t="s">
        <v>2303</v>
      </c>
      <c r="C23" s="190" t="s">
        <v>2034</v>
      </c>
      <c r="D23" s="190" t="s">
        <v>2348</v>
      </c>
      <c r="E23" s="190" t="s">
        <v>2290</v>
      </c>
      <c r="F23" s="109"/>
      <c r="G23" s="109"/>
      <c r="H23" s="187"/>
      <c r="I23" s="187" t="s">
        <v>2361</v>
      </c>
      <c r="J23" s="187"/>
      <c r="K23" s="187"/>
      <c r="L23" s="189" t="s">
        <v>2075</v>
      </c>
      <c r="M23" s="253"/>
    </row>
    <row r="24" spans="1:13">
      <c r="A24" s="108" t="str">
        <f>CONCATENATE("ODNL-TLBUS.",vragenlijst[[#This Row],[Kenmerk nummer]],".20170703")</f>
        <v>ODNL-TLBUS.3.10.20170703</v>
      </c>
      <c r="B24" s="245" t="s">
        <v>2304</v>
      </c>
      <c r="C24" s="190" t="s">
        <v>2035</v>
      </c>
      <c r="D24" s="190" t="s">
        <v>2348</v>
      </c>
      <c r="E24" s="190" t="s">
        <v>2290</v>
      </c>
      <c r="F24" s="109"/>
      <c r="G24" s="109"/>
      <c r="H24" s="187"/>
      <c r="I24" s="187" t="s">
        <v>2362</v>
      </c>
      <c r="J24" s="187"/>
      <c r="K24" s="186"/>
      <c r="L24" s="189" t="s">
        <v>2074</v>
      </c>
      <c r="M24" s="253"/>
    </row>
    <row r="25" spans="1:13" ht="22.5">
      <c r="A25" s="108" t="str">
        <f>CONCATENATE("ODNL-TLBUS.",vragenlijst[[#This Row],[Kenmerk nummer]],".20170703")</f>
        <v>ODNL-TLBUS.3.11.20170703</v>
      </c>
      <c r="B25" s="245" t="s">
        <v>2305</v>
      </c>
      <c r="C25" s="190" t="s">
        <v>2306</v>
      </c>
      <c r="D25" s="190" t="s">
        <v>2348</v>
      </c>
      <c r="E25" s="190" t="s">
        <v>2290</v>
      </c>
      <c r="F25" s="109"/>
      <c r="G25" s="109"/>
      <c r="H25" s="187"/>
      <c r="I25" s="187" t="s">
        <v>2363</v>
      </c>
      <c r="J25" s="187"/>
      <c r="K25" s="186"/>
      <c r="L25" s="189" t="s">
        <v>2076</v>
      </c>
      <c r="M25" s="253"/>
    </row>
    <row r="26" spans="1:13" ht="22.5">
      <c r="A26" s="108" t="str">
        <f>CONCATENATE("ODNL-TLBUS.",vragenlijst[[#This Row],[Kenmerk nummer]],".20170703")</f>
        <v>ODNL-TLBUS.3.12.20170703</v>
      </c>
      <c r="B26" s="245" t="s">
        <v>2307</v>
      </c>
      <c r="C26" s="190" t="s">
        <v>2308</v>
      </c>
      <c r="D26" s="190" t="s">
        <v>2348</v>
      </c>
      <c r="E26" s="190" t="s">
        <v>2290</v>
      </c>
      <c r="F26" s="109"/>
      <c r="G26" s="109"/>
      <c r="H26" s="187"/>
      <c r="I26" s="187" t="s">
        <v>2364</v>
      </c>
      <c r="J26" s="187"/>
      <c r="K26" s="187"/>
      <c r="L26" s="189" t="s">
        <v>2077</v>
      </c>
      <c r="M26" s="253"/>
    </row>
    <row r="27" spans="1:13" ht="22.5">
      <c r="A27" s="108" t="str">
        <f>CONCATENATE("ODNL-TLBUS.",vragenlijst[[#This Row],[Kenmerk nummer]],".20170703")</f>
        <v>ODNL-TLBUS.3.13.20170703</v>
      </c>
      <c r="B27" s="245" t="s">
        <v>2309</v>
      </c>
      <c r="C27" s="187" t="s">
        <v>2310</v>
      </c>
      <c r="D27" s="187" t="s">
        <v>2348</v>
      </c>
      <c r="E27" s="190" t="s">
        <v>2290</v>
      </c>
      <c r="F27" s="111"/>
      <c r="G27" s="111"/>
      <c r="H27" s="187"/>
      <c r="I27" s="187" t="s">
        <v>2365</v>
      </c>
      <c r="J27" s="187"/>
      <c r="K27" s="186"/>
      <c r="L27" s="189" t="s">
        <v>2017</v>
      </c>
      <c r="M27" s="253"/>
    </row>
    <row r="28" spans="1:13">
      <c r="A28" s="227" t="str">
        <f>CONCATENATE("ODNL-TLBUS.",vragenlijst[[#This Row],[Kenmerk nummer]],".20170703")</f>
        <v>ODNL-TLBUS..20170703</v>
      </c>
      <c r="B28" s="245"/>
      <c r="C28" s="187"/>
      <c r="D28" s="246"/>
      <c r="E28" s="190" t="s">
        <v>2290</v>
      </c>
      <c r="F28" s="228"/>
      <c r="G28" s="228"/>
      <c r="H28" s="229"/>
      <c r="I28" s="190"/>
      <c r="J28" s="229"/>
      <c r="K28" s="230"/>
      <c r="L28" s="189"/>
      <c r="M28" s="253"/>
    </row>
    <row r="29" spans="1:13" ht="22.5">
      <c r="A29" s="108" t="str">
        <f>CONCATENATE("ODNL-TLBUS.",vragenlijst[[#This Row],[Kenmerk nummer]],".20170703")</f>
        <v>ODNL-TLBUS.4.01.20170703</v>
      </c>
      <c r="B29" s="245" t="s">
        <v>1985</v>
      </c>
      <c r="C29" s="190" t="s">
        <v>2037</v>
      </c>
      <c r="D29" s="190" t="s">
        <v>2057</v>
      </c>
      <c r="E29" s="190" t="s">
        <v>2290</v>
      </c>
      <c r="F29" s="109"/>
      <c r="G29" s="109"/>
      <c r="H29" s="187"/>
      <c r="I29" s="187" t="s">
        <v>2366</v>
      </c>
      <c r="J29" s="187"/>
      <c r="K29" s="186"/>
      <c r="L29" s="189" t="s">
        <v>2078</v>
      </c>
      <c r="M29" s="253"/>
    </row>
    <row r="30" spans="1:13">
      <c r="A30" s="108" t="str">
        <f>CONCATENATE("ODNL-TLBUS.",vragenlijst[[#This Row],[Kenmerk nummer]],".20170703")</f>
        <v>ODNL-TLBUS.4.02.20170703</v>
      </c>
      <c r="B30" s="245" t="s">
        <v>1986</v>
      </c>
      <c r="C30" s="190" t="s">
        <v>2311</v>
      </c>
      <c r="D30" s="190" t="s">
        <v>2057</v>
      </c>
      <c r="E30" s="190" t="s">
        <v>2290</v>
      </c>
      <c r="F30" s="109"/>
      <c r="G30" s="109"/>
      <c r="H30" s="187"/>
      <c r="I30" s="187" t="s">
        <v>2367</v>
      </c>
      <c r="J30" s="187"/>
      <c r="K30" s="186"/>
      <c r="L30" s="189"/>
      <c r="M30" s="253"/>
    </row>
    <row r="31" spans="1:13" ht="22.5">
      <c r="A31" s="227" t="str">
        <f>CONCATENATE("ODNL-TLBUS.",vragenlijst[[#This Row],[Kenmerk nummer]],".20170703")</f>
        <v>ODNL-TLBUS.4.03.20170703</v>
      </c>
      <c r="B31" s="245" t="s">
        <v>1987</v>
      </c>
      <c r="C31" s="190" t="s">
        <v>2312</v>
      </c>
      <c r="D31" s="246" t="s">
        <v>2057</v>
      </c>
      <c r="E31" s="190" t="s">
        <v>2290</v>
      </c>
      <c r="F31" s="228"/>
      <c r="G31" s="228"/>
      <c r="H31" s="229"/>
      <c r="I31" s="190" t="s">
        <v>2368</v>
      </c>
      <c r="J31" s="229"/>
      <c r="K31" s="230"/>
      <c r="L31" s="189"/>
      <c r="M31" s="253"/>
    </row>
    <row r="32" spans="1:13">
      <c r="A32" s="108" t="str">
        <f>CONCATENATE("ODNL-TLBUS.",vragenlijst[[#This Row],[Kenmerk nummer]],".20170703")</f>
        <v>ODNL-TLBUS.4.04.20170703</v>
      </c>
      <c r="B32" s="245" t="s">
        <v>1988</v>
      </c>
      <c r="C32" s="190" t="s">
        <v>2313</v>
      </c>
      <c r="D32" s="190" t="s">
        <v>2057</v>
      </c>
      <c r="E32" s="190" t="s">
        <v>2290</v>
      </c>
      <c r="F32" s="109"/>
      <c r="G32" s="109"/>
      <c r="H32" s="187"/>
      <c r="I32" s="187" t="s">
        <v>2369</v>
      </c>
      <c r="J32" s="187"/>
      <c r="K32" s="186"/>
      <c r="L32" s="189"/>
      <c r="M32" s="253"/>
    </row>
    <row r="33" spans="1:13">
      <c r="A33" s="108" t="str">
        <f>CONCATENATE("ODNL-TLBUS.",vragenlijst[[#This Row],[Kenmerk nummer]],".20170703")</f>
        <v>ODNL-TLBUS..20170703</v>
      </c>
      <c r="B33" s="245"/>
      <c r="C33" s="190"/>
      <c r="D33" s="190"/>
      <c r="E33" s="190" t="s">
        <v>2290</v>
      </c>
      <c r="F33" s="109"/>
      <c r="G33" s="109"/>
      <c r="H33" s="187"/>
      <c r="I33" s="187"/>
      <c r="J33" s="187"/>
      <c r="K33" s="186"/>
      <c r="L33" s="189"/>
      <c r="M33" s="253"/>
    </row>
    <row r="34" spans="1:13" ht="22.5">
      <c r="A34" s="108" t="str">
        <f>CONCATENATE("ODNL-TLBUS.",vragenlijst[[#This Row],[Kenmerk nummer]],".20170703")</f>
        <v>ODNL-TLBUS.5.01.20170703</v>
      </c>
      <c r="B34" s="245" t="s">
        <v>1989</v>
      </c>
      <c r="C34" s="190" t="s">
        <v>2038</v>
      </c>
      <c r="D34" s="190" t="s">
        <v>2058</v>
      </c>
      <c r="E34" s="190" t="s">
        <v>2290</v>
      </c>
      <c r="F34" s="109"/>
      <c r="G34" s="109"/>
      <c r="H34" s="187"/>
      <c r="I34" s="187" t="s">
        <v>2370</v>
      </c>
      <c r="J34" s="187"/>
      <c r="K34" s="186"/>
      <c r="L34" s="189"/>
      <c r="M34" s="253"/>
    </row>
    <row r="35" spans="1:13" ht="22.5">
      <c r="A35" s="108" t="str">
        <f>CONCATENATE("ODNL-TLBUS.",vragenlijst[[#This Row],[Kenmerk nummer]],".20170703")</f>
        <v>ODNL-TLBUS.5.02.20170703</v>
      </c>
      <c r="B35" s="245" t="s">
        <v>1990</v>
      </c>
      <c r="C35" s="190" t="s">
        <v>2314</v>
      </c>
      <c r="D35" s="190" t="s">
        <v>2058</v>
      </c>
      <c r="E35" s="190" t="s">
        <v>2290</v>
      </c>
      <c r="F35" s="109"/>
      <c r="G35" s="109"/>
      <c r="H35" s="187"/>
      <c r="I35" s="187" t="s">
        <v>2370</v>
      </c>
      <c r="J35" s="187"/>
      <c r="K35" s="186"/>
      <c r="L35" s="189"/>
      <c r="M35" s="253"/>
    </row>
    <row r="36" spans="1:13" ht="22.5">
      <c r="A36" s="108" t="str">
        <f>CONCATENATE("ODNL-TLBUS.",vragenlijst[[#This Row],[Kenmerk nummer]],".20170703")</f>
        <v>ODNL-TLBUS.5.03.20170703</v>
      </c>
      <c r="B36" s="245" t="s">
        <v>2092</v>
      </c>
      <c r="C36" s="190" t="s">
        <v>2315</v>
      </c>
      <c r="D36" s="190" t="s">
        <v>2058</v>
      </c>
      <c r="E36" s="190" t="s">
        <v>2290</v>
      </c>
      <c r="F36" s="109"/>
      <c r="G36" s="109"/>
      <c r="H36" s="187"/>
      <c r="I36" s="187" t="s">
        <v>2371</v>
      </c>
      <c r="J36" s="187"/>
      <c r="K36" s="186"/>
      <c r="L36" s="189"/>
      <c r="M36" s="253"/>
    </row>
    <row r="37" spans="1:13" ht="22.5">
      <c r="A37" s="108" t="str">
        <f>CONCATENATE("ODNL-TLBUS.",vragenlijst[[#This Row],[Kenmerk nummer]],".20170703")</f>
        <v>ODNL-TLBUS.5.04.20170703</v>
      </c>
      <c r="B37" s="245" t="s">
        <v>2093</v>
      </c>
      <c r="C37" s="190" t="s">
        <v>2039</v>
      </c>
      <c r="D37" s="190" t="s">
        <v>2058</v>
      </c>
      <c r="E37" s="190" t="s">
        <v>2290</v>
      </c>
      <c r="F37" s="109"/>
      <c r="G37" s="109"/>
      <c r="H37" s="187"/>
      <c r="I37" s="187" t="s">
        <v>2372</v>
      </c>
      <c r="J37" s="187"/>
      <c r="K37" s="186"/>
      <c r="L37" s="189"/>
      <c r="M37" s="253"/>
    </row>
    <row r="38" spans="1:13" ht="22.5">
      <c r="A38" s="108" t="str">
        <f>CONCATENATE("ODNL-TLBUS.",vragenlijst[[#This Row],[Kenmerk nummer]],".20170703")</f>
        <v>ODNL-TLBUS.5.05.20170703</v>
      </c>
      <c r="B38" s="245" t="s">
        <v>2094</v>
      </c>
      <c r="C38" s="190" t="s">
        <v>2040</v>
      </c>
      <c r="D38" s="190" t="s">
        <v>2058</v>
      </c>
      <c r="E38" s="190" t="s">
        <v>2290</v>
      </c>
      <c r="F38" s="109"/>
      <c r="G38" s="109"/>
      <c r="H38" s="187"/>
      <c r="I38" s="187" t="s">
        <v>2372</v>
      </c>
      <c r="J38" s="187"/>
      <c r="K38" s="186"/>
      <c r="L38" s="189" t="s">
        <v>2079</v>
      </c>
      <c r="M38" s="253"/>
    </row>
    <row r="39" spans="1:13" ht="22.5">
      <c r="A39" s="227" t="str">
        <f>CONCATENATE("ODNL-TLBUS.",vragenlijst[[#This Row],[Kenmerk nummer]],".20170703")</f>
        <v>ODNL-TLBUS.5.06.20170703</v>
      </c>
      <c r="B39" s="245" t="s">
        <v>2095</v>
      </c>
      <c r="C39" s="190" t="s">
        <v>2041</v>
      </c>
      <c r="D39" s="246" t="s">
        <v>2058</v>
      </c>
      <c r="E39" s="190" t="s">
        <v>2290</v>
      </c>
      <c r="F39" s="228"/>
      <c r="G39" s="228"/>
      <c r="H39" s="229"/>
      <c r="I39" s="190" t="s">
        <v>2372</v>
      </c>
      <c r="J39" s="229"/>
      <c r="K39" s="230"/>
      <c r="L39" s="189"/>
      <c r="M39" s="253"/>
    </row>
    <row r="40" spans="1:13" ht="22.5">
      <c r="A40" s="108" t="str">
        <f>CONCATENATE("ODNL-TLBUS.",vragenlijst[[#This Row],[Kenmerk nummer]],".20170703")</f>
        <v>ODNL-TLBUS.5.07.20170703</v>
      </c>
      <c r="B40" s="245" t="s">
        <v>2096</v>
      </c>
      <c r="C40" s="190" t="s">
        <v>2042</v>
      </c>
      <c r="D40" s="190" t="s">
        <v>2058</v>
      </c>
      <c r="E40" s="190" t="s">
        <v>2290</v>
      </c>
      <c r="F40" s="109"/>
      <c r="G40" s="109"/>
      <c r="H40" s="187"/>
      <c r="I40" s="187" t="s">
        <v>2372</v>
      </c>
      <c r="J40" s="187"/>
      <c r="K40" s="186"/>
      <c r="L40" s="189"/>
      <c r="M40" s="253"/>
    </row>
    <row r="41" spans="1:13" ht="22.5">
      <c r="A41" s="108" t="str">
        <f>CONCATENATE("ODNL-TLBUS.",vragenlijst[[#This Row],[Kenmerk nummer]],".20170703")</f>
        <v>ODNL-TLBUS.5.08.20170703</v>
      </c>
      <c r="B41" s="245" t="s">
        <v>2097</v>
      </c>
      <c r="C41" s="190" t="s">
        <v>2043</v>
      </c>
      <c r="D41" s="190" t="s">
        <v>2058</v>
      </c>
      <c r="E41" s="190" t="s">
        <v>2290</v>
      </c>
      <c r="F41" s="109"/>
      <c r="G41" s="109"/>
      <c r="H41" s="187"/>
      <c r="I41" s="187" t="s">
        <v>2373</v>
      </c>
      <c r="J41" s="187"/>
      <c r="K41" s="186"/>
      <c r="L41" s="189" t="s">
        <v>2074</v>
      </c>
      <c r="M41" s="253"/>
    </row>
    <row r="42" spans="1:13" ht="22.5">
      <c r="A42" s="227" t="str">
        <f>CONCATENATE("ODNL-TLBUS.",vragenlijst[[#This Row],[Kenmerk nummer]],".20170703")</f>
        <v>ODNL-TLBUS.5.09.20170703</v>
      </c>
      <c r="B42" s="245" t="s">
        <v>2098</v>
      </c>
      <c r="C42" s="190" t="s">
        <v>2044</v>
      </c>
      <c r="D42" s="246" t="s">
        <v>2058</v>
      </c>
      <c r="E42" s="190" t="s">
        <v>2290</v>
      </c>
      <c r="F42" s="228"/>
      <c r="G42" s="228"/>
      <c r="H42" s="229"/>
      <c r="I42" s="190" t="s">
        <v>2374</v>
      </c>
      <c r="J42" s="229"/>
      <c r="K42" s="230"/>
      <c r="L42" s="189"/>
      <c r="M42" s="253"/>
    </row>
    <row r="43" spans="1:13" ht="22.5">
      <c r="A43" s="108" t="str">
        <f>CONCATENATE("ODNL-TLBUS.",vragenlijst[[#This Row],[Kenmerk nummer]],".20170703")</f>
        <v>ODNL-TLBUS.5.10.20170703</v>
      </c>
      <c r="B43" s="245" t="s">
        <v>2316</v>
      </c>
      <c r="C43" s="190" t="s">
        <v>2318</v>
      </c>
      <c r="D43" s="190" t="s">
        <v>2058</v>
      </c>
      <c r="E43" s="190" t="s">
        <v>2290</v>
      </c>
      <c r="F43" s="109"/>
      <c r="G43" s="109"/>
      <c r="H43" s="187"/>
      <c r="I43" s="187" t="s">
        <v>2374</v>
      </c>
      <c r="J43" s="187"/>
      <c r="K43" s="186"/>
      <c r="L43" s="189"/>
      <c r="M43" s="253"/>
    </row>
    <row r="44" spans="1:13" ht="22.5">
      <c r="A44" s="108" t="str">
        <f>CONCATENATE("ODNL-TLBUS.",vragenlijst[[#This Row],[Kenmerk nummer]],".20170703")</f>
        <v>ODNL-TLBUS.5.11.20170703</v>
      </c>
      <c r="B44" s="245" t="s">
        <v>2317</v>
      </c>
      <c r="C44" s="190" t="s">
        <v>2036</v>
      </c>
      <c r="D44" s="190" t="s">
        <v>2058</v>
      </c>
      <c r="E44" s="190" t="s">
        <v>2290</v>
      </c>
      <c r="F44" s="109"/>
      <c r="G44" s="109"/>
      <c r="H44" s="187"/>
      <c r="I44" s="187" t="s">
        <v>2375</v>
      </c>
      <c r="J44" s="187"/>
      <c r="K44" s="186"/>
      <c r="L44" s="189" t="s">
        <v>2080</v>
      </c>
      <c r="M44" s="253"/>
    </row>
    <row r="45" spans="1:13">
      <c r="A45" s="108" t="str">
        <f>CONCATENATE("ODNL-TLBUS.",vragenlijst[[#This Row],[Kenmerk nummer]],".20170703")</f>
        <v>ODNL-TLBUS..20170703</v>
      </c>
      <c r="B45" s="245"/>
      <c r="C45" s="190"/>
      <c r="D45" s="190"/>
      <c r="E45" s="190" t="s">
        <v>2290</v>
      </c>
      <c r="F45" s="109"/>
      <c r="G45" s="109"/>
      <c r="H45" s="187"/>
      <c r="I45" s="187"/>
      <c r="J45" s="187"/>
      <c r="K45" s="187"/>
      <c r="L45" s="189" t="s">
        <v>2017</v>
      </c>
      <c r="M45" s="253"/>
    </row>
    <row r="46" spans="1:13" ht="22.5">
      <c r="A46" s="227" t="str">
        <f>CONCATENATE("ODNL-TLBUS.",vragenlijst[[#This Row],[Kenmerk nummer]],".20170703")</f>
        <v>ODNL-TLBUS.6.01.20170703</v>
      </c>
      <c r="B46" s="245" t="s">
        <v>1991</v>
      </c>
      <c r="C46" s="249" t="s">
        <v>2045</v>
      </c>
      <c r="D46" s="190" t="s">
        <v>2059</v>
      </c>
      <c r="E46" s="190" t="s">
        <v>2290</v>
      </c>
      <c r="F46" s="109"/>
      <c r="G46" s="109"/>
      <c r="H46" s="229"/>
      <c r="I46" s="190" t="s">
        <v>2376</v>
      </c>
      <c r="J46" s="229"/>
      <c r="K46" s="230"/>
      <c r="L46" s="189"/>
      <c r="M46" s="253"/>
    </row>
    <row r="47" spans="1:13" ht="22.5">
      <c r="A47" s="108" t="str">
        <f>CONCATENATE("ODNL-TLBUS.",vragenlijst[[#This Row],[Kenmerk nummer]],".20170703")</f>
        <v>ODNL-TLBUS.6.02.20170703</v>
      </c>
      <c r="B47" s="245" t="s">
        <v>1992</v>
      </c>
      <c r="C47" s="190" t="s">
        <v>2314</v>
      </c>
      <c r="D47" s="190" t="s">
        <v>2059</v>
      </c>
      <c r="E47" s="190" t="s">
        <v>2290</v>
      </c>
      <c r="F47" s="109"/>
      <c r="G47" s="109"/>
      <c r="H47" s="187"/>
      <c r="I47" s="187" t="s">
        <v>2376</v>
      </c>
      <c r="J47" s="187"/>
      <c r="K47" s="186"/>
      <c r="L47" s="189" t="s">
        <v>2074</v>
      </c>
      <c r="M47" s="253"/>
    </row>
    <row r="48" spans="1:13" ht="22.5">
      <c r="A48" s="108" t="str">
        <f>CONCATENATE("ODNL-TLBUS.",vragenlijst[[#This Row],[Kenmerk nummer]],".20170703")</f>
        <v>ODNL-TLBUS.6.02.01.20170703</v>
      </c>
      <c r="B48" s="245" t="s">
        <v>2319</v>
      </c>
      <c r="C48" s="190" t="s">
        <v>2320</v>
      </c>
      <c r="D48" s="190" t="s">
        <v>2059</v>
      </c>
      <c r="E48" s="190" t="s">
        <v>2290</v>
      </c>
      <c r="F48" s="109"/>
      <c r="G48" s="109"/>
      <c r="H48" s="187"/>
      <c r="I48" s="187" t="s">
        <v>2377</v>
      </c>
      <c r="J48" s="187"/>
      <c r="K48" s="186"/>
      <c r="L48" s="189" t="s">
        <v>2017</v>
      </c>
      <c r="M48" s="253"/>
    </row>
    <row r="49" spans="1:13" ht="22.5">
      <c r="A49" s="108" t="str">
        <f>CONCATENATE("ODNL-TLBUS.",vragenlijst[[#This Row],[Kenmerk nummer]],".20170703")</f>
        <v>ODNL-TLBUS.6.03.20170703</v>
      </c>
      <c r="B49" s="245" t="s">
        <v>2016</v>
      </c>
      <c r="C49" s="190" t="s">
        <v>2321</v>
      </c>
      <c r="D49" s="190" t="s">
        <v>2059</v>
      </c>
      <c r="E49" s="190" t="s">
        <v>2290</v>
      </c>
      <c r="F49" s="109"/>
      <c r="G49" s="109"/>
      <c r="H49" s="187"/>
      <c r="I49" s="187" t="s">
        <v>2378</v>
      </c>
      <c r="J49" s="187"/>
      <c r="K49" s="186"/>
      <c r="L49" s="189" t="s">
        <v>2081</v>
      </c>
      <c r="M49" s="253"/>
    </row>
    <row r="50" spans="1:13" ht="22.5">
      <c r="A50" s="227" t="str">
        <f>CONCATENATE("ODNL-TLBUS.",vragenlijst[[#This Row],[Kenmerk nummer]],".20170703")</f>
        <v>ODNL-TLBUS.6.04.20170703</v>
      </c>
      <c r="B50" s="245" t="s">
        <v>2322</v>
      </c>
      <c r="C50" s="190" t="s">
        <v>2323</v>
      </c>
      <c r="D50" s="190" t="s">
        <v>2059</v>
      </c>
      <c r="E50" s="190" t="s">
        <v>2290</v>
      </c>
      <c r="F50" s="109"/>
      <c r="G50" s="109"/>
      <c r="H50" s="229"/>
      <c r="I50" s="190" t="s">
        <v>2379</v>
      </c>
      <c r="J50" s="229"/>
      <c r="K50" s="230"/>
      <c r="L50" s="189"/>
      <c r="M50" s="253"/>
    </row>
    <row r="51" spans="1:13" ht="22.5">
      <c r="A51" s="108" t="str">
        <f>CONCATENATE("ODNL-TLBUS.",vragenlijst[[#This Row],[Kenmerk nummer]],".20170703")</f>
        <v>ODNL-TLBUS.6.05.20170703</v>
      </c>
      <c r="B51" s="245" t="s">
        <v>2099</v>
      </c>
      <c r="C51" s="190" t="s">
        <v>2324</v>
      </c>
      <c r="D51" s="190" t="s">
        <v>2059</v>
      </c>
      <c r="E51" s="190" t="s">
        <v>2290</v>
      </c>
      <c r="F51" s="109"/>
      <c r="G51" s="109"/>
      <c r="H51" s="187"/>
      <c r="I51" s="187" t="s">
        <v>2380</v>
      </c>
      <c r="J51" s="187"/>
      <c r="K51" s="186"/>
      <c r="L51" s="189" t="s">
        <v>2017</v>
      </c>
      <c r="M51" s="253"/>
    </row>
    <row r="52" spans="1:13" ht="22.5">
      <c r="A52" s="108" t="str">
        <f>CONCATENATE("ODNL-TLBUS.",vragenlijst[[#This Row],[Kenmerk nummer]],".20170703")</f>
        <v>ODNL-TLBUS.6.06.20170703</v>
      </c>
      <c r="B52" s="245" t="s">
        <v>2100</v>
      </c>
      <c r="C52" s="190" t="s">
        <v>2046</v>
      </c>
      <c r="D52" s="190" t="s">
        <v>2059</v>
      </c>
      <c r="E52" s="190" t="s">
        <v>2290</v>
      </c>
      <c r="F52" s="109"/>
      <c r="G52" s="109"/>
      <c r="H52" s="187"/>
      <c r="I52" s="187" t="s">
        <v>2381</v>
      </c>
      <c r="J52" s="187"/>
      <c r="K52" s="186"/>
      <c r="L52" s="189" t="s">
        <v>2017</v>
      </c>
      <c r="M52" s="253"/>
    </row>
    <row r="53" spans="1:13">
      <c r="A53" s="108" t="str">
        <f>CONCATENATE("ODNL-TLBUS.",vragenlijst[[#This Row],[Kenmerk nummer]],".20170703")</f>
        <v>ODNL-TLBUS..20170703</v>
      </c>
      <c r="B53" s="245"/>
      <c r="C53" s="190"/>
      <c r="D53" s="190"/>
      <c r="E53" s="190" t="s">
        <v>2290</v>
      </c>
      <c r="F53" s="109"/>
      <c r="G53" s="109"/>
      <c r="H53" s="187"/>
      <c r="I53" s="187"/>
      <c r="J53" s="187"/>
      <c r="K53" s="186"/>
      <c r="L53" s="189" t="s">
        <v>2017</v>
      </c>
      <c r="M53" s="253"/>
    </row>
    <row r="54" spans="1:13" ht="22.5">
      <c r="A54" s="108" t="str">
        <f>CONCATENATE("ODNL-TLBUS.",vragenlijst[[#This Row],[Kenmerk nummer]],".20170703")</f>
        <v>ODNL-TLBUS.7.01.20170703</v>
      </c>
      <c r="B54" s="245" t="s">
        <v>2101</v>
      </c>
      <c r="C54" s="190" t="s">
        <v>2325</v>
      </c>
      <c r="D54" s="190" t="s">
        <v>2060</v>
      </c>
      <c r="E54" s="190" t="s">
        <v>2290</v>
      </c>
      <c r="F54" s="109"/>
      <c r="G54" s="109"/>
      <c r="H54" s="187"/>
      <c r="I54" s="187" t="s">
        <v>2382</v>
      </c>
      <c r="J54" s="187"/>
      <c r="K54" s="186"/>
      <c r="L54" s="189" t="s">
        <v>2017</v>
      </c>
      <c r="M54" s="253"/>
    </row>
    <row r="55" spans="1:13">
      <c r="A55" s="108" t="str">
        <f>CONCATENATE("ODNL-TLBUS.",vragenlijst[[#This Row],[Kenmerk nummer]],".20170703")</f>
        <v>ODNL-TLBUS.7.02.20170703</v>
      </c>
      <c r="B55" s="245" t="s">
        <v>2102</v>
      </c>
      <c r="C55" s="190" t="s">
        <v>2326</v>
      </c>
      <c r="D55" s="190" t="s">
        <v>2060</v>
      </c>
      <c r="E55" s="190" t="s">
        <v>2290</v>
      </c>
      <c r="F55" s="109"/>
      <c r="G55" s="109"/>
      <c r="H55" s="187"/>
      <c r="I55" s="187" t="s">
        <v>2383</v>
      </c>
      <c r="J55" s="187"/>
      <c r="K55" s="186"/>
      <c r="L55" s="189"/>
      <c r="M55" s="253"/>
    </row>
    <row r="56" spans="1:13">
      <c r="A56" s="108" t="str">
        <f>CONCATENATE("ODNL-TLBUS.",vragenlijst[[#This Row],[Kenmerk nummer]],".20170703")</f>
        <v>ODNL-TLBUS..20170703</v>
      </c>
      <c r="B56" s="245"/>
      <c r="C56" s="190"/>
      <c r="D56" s="190"/>
      <c r="E56" s="190" t="s">
        <v>2290</v>
      </c>
      <c r="F56" s="109"/>
      <c r="G56" s="109"/>
      <c r="H56" s="187"/>
      <c r="I56" s="187"/>
      <c r="J56" s="187"/>
      <c r="K56" s="186"/>
      <c r="L56" s="189" t="s">
        <v>2017</v>
      </c>
      <c r="M56" s="253"/>
    </row>
    <row r="57" spans="1:13">
      <c r="A57" s="227" t="str">
        <f>CONCATENATE("ODNL-TLBUS.",vragenlijst[[#This Row],[Kenmerk nummer]],".20170703")</f>
        <v>ODNL-TLBUS.8.01.20170703</v>
      </c>
      <c r="B57" s="245" t="s">
        <v>2103</v>
      </c>
      <c r="C57" s="249" t="s">
        <v>2327</v>
      </c>
      <c r="D57" s="246" t="s">
        <v>2018</v>
      </c>
      <c r="E57" s="190" t="s">
        <v>2290</v>
      </c>
      <c r="F57" s="228"/>
      <c r="G57" s="228"/>
      <c r="H57" s="229"/>
      <c r="I57" s="190" t="s">
        <v>2087</v>
      </c>
      <c r="J57" s="229"/>
      <c r="K57" s="230"/>
      <c r="L57" s="189"/>
      <c r="M57" s="253"/>
    </row>
    <row r="58" spans="1:13" ht="22.5">
      <c r="A58" s="108" t="str">
        <f>CONCATENATE("ODNL-TLBUS.",vragenlijst[[#This Row],[Kenmerk nummer]],".20170703")</f>
        <v>ODNL-TLBUS.8.01.01.20170703</v>
      </c>
      <c r="B58" s="245" t="s">
        <v>2104</v>
      </c>
      <c r="C58" s="190" t="s">
        <v>2328</v>
      </c>
      <c r="D58" s="190" t="s">
        <v>2018</v>
      </c>
      <c r="E58" s="190" t="s">
        <v>2290</v>
      </c>
      <c r="F58" s="109"/>
      <c r="G58" s="109"/>
      <c r="H58" s="187"/>
      <c r="I58" s="187"/>
      <c r="J58" s="187"/>
      <c r="K58" s="187"/>
      <c r="L58" s="189" t="s">
        <v>2082</v>
      </c>
      <c r="M58" s="253"/>
    </row>
    <row r="59" spans="1:13">
      <c r="A59" s="108" t="str">
        <f>CONCATENATE("ODNL-TLBUS.",vragenlijst[[#This Row],[Kenmerk nummer]],".20170703")</f>
        <v>ODNL-TLBUS.8.02.20170703</v>
      </c>
      <c r="B59" s="245" t="s">
        <v>2106</v>
      </c>
      <c r="C59" s="190" t="s">
        <v>2047</v>
      </c>
      <c r="D59" s="190" t="s">
        <v>2018</v>
      </c>
      <c r="E59" s="190" t="s">
        <v>2290</v>
      </c>
      <c r="F59" s="109"/>
      <c r="G59" s="109"/>
      <c r="H59" s="187"/>
      <c r="I59" s="187" t="s">
        <v>2384</v>
      </c>
      <c r="J59" s="187"/>
      <c r="K59" s="187"/>
      <c r="L59" s="189" t="s">
        <v>2017</v>
      </c>
      <c r="M59" s="253"/>
    </row>
    <row r="60" spans="1:13">
      <c r="A60" s="108" t="str">
        <f>CONCATENATE("ODNL-TLBUS.",vragenlijst[[#This Row],[Kenmerk nummer]],".20170703")</f>
        <v>ODNL-TLBUS.8.03.20170703</v>
      </c>
      <c r="B60" s="245" t="s">
        <v>2107</v>
      </c>
      <c r="C60" s="190" t="s">
        <v>2048</v>
      </c>
      <c r="D60" s="190" t="s">
        <v>2018</v>
      </c>
      <c r="E60" s="190" t="s">
        <v>2290</v>
      </c>
      <c r="F60" s="109"/>
      <c r="G60" s="109"/>
      <c r="H60" s="187"/>
      <c r="I60" s="187" t="s">
        <v>2384</v>
      </c>
      <c r="J60" s="187"/>
      <c r="K60" s="187"/>
      <c r="L60" s="189" t="s">
        <v>2017</v>
      </c>
      <c r="M60" s="253"/>
    </row>
    <row r="61" spans="1:13" ht="22.5">
      <c r="A61" s="108" t="str">
        <f>CONCATENATE("ODNL-TLBUS.",vragenlijst[[#This Row],[Kenmerk nummer]],".20170703")</f>
        <v>ODNL-TLBUS.8.04.20170703</v>
      </c>
      <c r="B61" s="245" t="s">
        <v>2108</v>
      </c>
      <c r="C61" s="190" t="s">
        <v>2329</v>
      </c>
      <c r="D61" s="190" t="s">
        <v>2018</v>
      </c>
      <c r="E61" s="190" t="s">
        <v>2290</v>
      </c>
      <c r="F61" s="109"/>
      <c r="G61" s="109"/>
      <c r="H61" s="187"/>
      <c r="I61" s="187" t="s">
        <v>2385</v>
      </c>
      <c r="J61" s="187"/>
      <c r="K61" s="187"/>
      <c r="L61" s="189" t="s">
        <v>2017</v>
      </c>
      <c r="M61" s="253"/>
    </row>
    <row r="62" spans="1:13">
      <c r="A62" s="108" t="str">
        <f>CONCATENATE("ODNL-TLBUS.",vragenlijst[[#This Row],[Kenmerk nummer]],".20170703")</f>
        <v>ODNL-TLBUS.8.05.20170703</v>
      </c>
      <c r="B62" s="245" t="s">
        <v>2109</v>
      </c>
      <c r="C62" s="190" t="s">
        <v>2330</v>
      </c>
      <c r="D62" s="190" t="s">
        <v>2018</v>
      </c>
      <c r="E62" s="190" t="s">
        <v>2290</v>
      </c>
      <c r="F62" s="109"/>
      <c r="G62" s="109"/>
      <c r="H62" s="187"/>
      <c r="I62" s="187" t="s">
        <v>2385</v>
      </c>
      <c r="J62" s="187"/>
      <c r="K62" s="186"/>
      <c r="L62" s="189" t="s">
        <v>2017</v>
      </c>
      <c r="M62" s="253"/>
    </row>
    <row r="63" spans="1:13">
      <c r="A63" s="108" t="str">
        <f>CONCATENATE("ODNL-TLBUS.",vragenlijst[[#This Row],[Kenmerk nummer]],".20170703")</f>
        <v>ODNL-TLBUS..20170703</v>
      </c>
      <c r="B63" s="245"/>
      <c r="C63" s="190"/>
      <c r="D63" s="190"/>
      <c r="E63" s="190" t="s">
        <v>2290</v>
      </c>
      <c r="F63" s="109"/>
      <c r="G63" s="109"/>
      <c r="H63" s="187"/>
      <c r="I63" s="187"/>
      <c r="J63" s="187"/>
      <c r="K63" s="186"/>
      <c r="L63" s="189" t="s">
        <v>2017</v>
      </c>
      <c r="M63" s="253"/>
    </row>
    <row r="64" spans="1:13" ht="22.5">
      <c r="A64" s="108" t="str">
        <f>CONCATENATE("ODNL-TLBUS.",vragenlijst[[#This Row],[Kenmerk nummer]],".20170703")</f>
        <v>ODNL-TLBUS.9.01.20170703</v>
      </c>
      <c r="B64" s="245" t="s">
        <v>2331</v>
      </c>
      <c r="C64" s="190" t="s">
        <v>2049</v>
      </c>
      <c r="D64" s="190" t="s">
        <v>2061</v>
      </c>
      <c r="E64" s="190" t="s">
        <v>2290</v>
      </c>
      <c r="F64" s="109"/>
      <c r="G64" s="109"/>
      <c r="H64" s="187"/>
      <c r="I64" s="187" t="s">
        <v>2386</v>
      </c>
      <c r="J64" s="187"/>
      <c r="K64" s="186"/>
      <c r="L64" s="189" t="s">
        <v>2017</v>
      </c>
      <c r="M64" s="253"/>
    </row>
    <row r="65" spans="1:13" ht="22.5">
      <c r="A65" s="108" t="str">
        <f>CONCATENATE("ODNL-TLBUS.",vragenlijst[[#This Row],[Kenmerk nummer]],".20170703")</f>
        <v>ODNL-TLBUS.9.01.01.20170703</v>
      </c>
      <c r="B65" s="245" t="s">
        <v>2332</v>
      </c>
      <c r="C65" s="190" t="s">
        <v>2105</v>
      </c>
      <c r="D65" s="190" t="s">
        <v>2061</v>
      </c>
      <c r="E65" s="190" t="s">
        <v>2290</v>
      </c>
      <c r="F65" s="109"/>
      <c r="G65" s="109"/>
      <c r="H65" s="187"/>
      <c r="I65" s="187" t="s">
        <v>2386</v>
      </c>
      <c r="J65" s="187"/>
      <c r="K65" s="186"/>
      <c r="L65" s="189" t="s">
        <v>2017</v>
      </c>
      <c r="M65" s="253"/>
    </row>
    <row r="66" spans="1:13" ht="22.5">
      <c r="A66" s="108" t="str">
        <f>CONCATENATE("ODNL-TLBUS.",vragenlijst[[#This Row],[Kenmerk nummer]],".20170703")</f>
        <v>ODNL-TLBUS.9.02.20170703</v>
      </c>
      <c r="B66" s="245" t="s">
        <v>2333</v>
      </c>
      <c r="C66" s="190" t="s">
        <v>2050</v>
      </c>
      <c r="D66" s="190" t="s">
        <v>2061</v>
      </c>
      <c r="E66" s="190" t="s">
        <v>2290</v>
      </c>
      <c r="F66" s="109"/>
      <c r="G66" s="109"/>
      <c r="H66" s="187"/>
      <c r="I66" s="187" t="s">
        <v>2386</v>
      </c>
      <c r="J66" s="187"/>
      <c r="K66" s="186"/>
      <c r="L66" s="189" t="s">
        <v>2017</v>
      </c>
      <c r="M66" s="253"/>
    </row>
    <row r="67" spans="1:13" ht="22.5">
      <c r="A67" s="108" t="str">
        <f>CONCATENATE("ODNL-TLBUS.",vragenlijst[[#This Row],[Kenmerk nummer]],".20170703")</f>
        <v>ODNL-TLBUS.9.03.20170703</v>
      </c>
      <c r="B67" s="245" t="s">
        <v>2334</v>
      </c>
      <c r="C67" s="190" t="s">
        <v>2051</v>
      </c>
      <c r="D67" s="190" t="s">
        <v>2061</v>
      </c>
      <c r="E67" s="190" t="s">
        <v>2290</v>
      </c>
      <c r="F67" s="109"/>
      <c r="G67" s="109"/>
      <c r="I67" s="184" t="s">
        <v>2386</v>
      </c>
      <c r="J67" s="184"/>
      <c r="K67" s="188"/>
      <c r="L67" s="189" t="s">
        <v>2083</v>
      </c>
      <c r="M67" s="253"/>
    </row>
    <row r="68" spans="1:13" ht="22.5">
      <c r="A68" s="108" t="str">
        <f>CONCATENATE("ODNL-TLBUS.",vragenlijst[[#This Row],[Kenmerk nummer]],".20170703")</f>
        <v>ODNL-TLBUS.9.04.20170703</v>
      </c>
      <c r="B68" s="245" t="s">
        <v>2335</v>
      </c>
      <c r="C68" s="190" t="s">
        <v>2336</v>
      </c>
      <c r="D68" s="190" t="s">
        <v>2061</v>
      </c>
      <c r="E68" s="190" t="s">
        <v>2290</v>
      </c>
      <c r="F68" s="109"/>
      <c r="G68" s="109"/>
      <c r="I68" s="184" t="s">
        <v>2386</v>
      </c>
      <c r="J68" s="184"/>
      <c r="K68" s="188"/>
      <c r="L68" s="189"/>
      <c r="M68" s="253"/>
    </row>
    <row r="69" spans="1:13" ht="22.5">
      <c r="A69" s="108" t="str">
        <f>CONCATENATE("ODNL-TLBUS.",vragenlijst[[#This Row],[Kenmerk nummer]],".20170703")</f>
        <v>ODNL-TLBUS.9.05.20170703</v>
      </c>
      <c r="B69" s="245" t="s">
        <v>2337</v>
      </c>
      <c r="C69" s="190" t="s">
        <v>2338</v>
      </c>
      <c r="D69" s="190" t="s">
        <v>2061</v>
      </c>
      <c r="E69" s="190" t="s">
        <v>2290</v>
      </c>
      <c r="F69" s="109"/>
      <c r="G69" s="109"/>
      <c r="I69" s="184" t="s">
        <v>2386</v>
      </c>
      <c r="J69" s="184"/>
      <c r="K69" s="188"/>
      <c r="L69" s="189" t="s">
        <v>2084</v>
      </c>
      <c r="M69" s="253"/>
    </row>
    <row r="70" spans="1:13" ht="22.5">
      <c r="A70" s="227" t="str">
        <f>CONCATENATE("ODNL-TLBUS.",vragenlijst[[#This Row],[Kenmerk nummer]],".20170703")</f>
        <v>ODNL-TLBUS.9.06.20170703</v>
      </c>
      <c r="B70" s="245" t="s">
        <v>2339</v>
      </c>
      <c r="C70" s="190" t="s">
        <v>2340</v>
      </c>
      <c r="D70" s="190" t="s">
        <v>2061</v>
      </c>
      <c r="E70" s="190" t="s">
        <v>2290</v>
      </c>
      <c r="F70" s="109"/>
      <c r="G70" s="109"/>
      <c r="H70" s="229"/>
      <c r="I70" s="184" t="s">
        <v>2386</v>
      </c>
      <c r="J70" s="229"/>
      <c r="K70" s="230"/>
      <c r="L70" s="189"/>
      <c r="M70" s="253"/>
    </row>
    <row r="71" spans="1:13" ht="22.5">
      <c r="A71" s="108" t="str">
        <f>CONCATENATE("ODNL-TLBUS.",vragenlijst[[#This Row],[Kenmerk nummer]],".20170703")</f>
        <v>ODNL-TLBUS.9.07.20170703</v>
      </c>
      <c r="B71" s="245" t="s">
        <v>2341</v>
      </c>
      <c r="C71" s="190" t="s">
        <v>2052</v>
      </c>
      <c r="D71" s="190" t="s">
        <v>2061</v>
      </c>
      <c r="E71" s="190" t="s">
        <v>2290</v>
      </c>
      <c r="F71" s="109"/>
      <c r="G71" s="109"/>
      <c r="I71" s="184" t="s">
        <v>2386</v>
      </c>
      <c r="J71" s="184"/>
      <c r="K71" s="188"/>
      <c r="L71" s="189" t="s">
        <v>2085</v>
      </c>
      <c r="M71" s="253"/>
    </row>
    <row r="72" spans="1:13" ht="22.5">
      <c r="A72" s="227" t="str">
        <f>CONCATENATE("ODNL-TLBUS.",vragenlijst[[#This Row],[Kenmerk nummer]],".20170703")</f>
        <v>ODNL-TLBUS.9.08.20170703</v>
      </c>
      <c r="B72" s="245" t="s">
        <v>2342</v>
      </c>
      <c r="C72" s="190" t="s">
        <v>2343</v>
      </c>
      <c r="D72" s="190" t="s">
        <v>2061</v>
      </c>
      <c r="E72" s="190" t="s">
        <v>2290</v>
      </c>
      <c r="F72" s="109"/>
      <c r="G72" s="109"/>
      <c r="H72" s="229"/>
      <c r="I72" s="184" t="s">
        <v>2386</v>
      </c>
      <c r="J72" s="229"/>
      <c r="K72" s="230"/>
      <c r="L72" s="189"/>
      <c r="M72" s="253"/>
    </row>
    <row r="73" spans="1:13" ht="22.5">
      <c r="A73" s="108" t="str">
        <f>CONCATENATE("ODNL-TLBUS.",vragenlijst[[#This Row],[Kenmerk nummer]],".20170703")</f>
        <v>ODNL-TLBUS.9.09.20170703</v>
      </c>
      <c r="B73" s="245" t="s">
        <v>2344</v>
      </c>
      <c r="C73" s="190" t="s">
        <v>2345</v>
      </c>
      <c r="D73" s="190" t="s">
        <v>2061</v>
      </c>
      <c r="E73" s="190" t="s">
        <v>2290</v>
      </c>
      <c r="F73" s="109"/>
      <c r="G73" s="109"/>
      <c r="I73" s="184" t="s">
        <v>2387</v>
      </c>
      <c r="J73" s="184"/>
      <c r="K73" s="188"/>
      <c r="L73" s="189" t="s">
        <v>2086</v>
      </c>
      <c r="M73" s="253"/>
    </row>
    <row r="74" spans="1:13" ht="22.5">
      <c r="A74" s="227" t="str">
        <f>CONCATENATE("ODNL-TLBUS.",vragenlijst[[#This Row],[Kenmerk nummer]],".20170703")</f>
        <v>ODNL-TLBUS.9.10.20170703</v>
      </c>
      <c r="B74" s="245" t="s">
        <v>2346</v>
      </c>
      <c r="C74" s="190" t="s">
        <v>2347</v>
      </c>
      <c r="D74" s="190" t="s">
        <v>2061</v>
      </c>
      <c r="E74" s="190" t="s">
        <v>2290</v>
      </c>
      <c r="F74" s="109"/>
      <c r="G74" s="109"/>
      <c r="H74" s="229"/>
      <c r="I74" s="184" t="s">
        <v>2386</v>
      </c>
      <c r="J74" s="229"/>
      <c r="K74" s="230"/>
      <c r="L74" s="189"/>
      <c r="M74" s="253"/>
    </row>
  </sheetData>
  <sheetProtection insertRows="0" deleteRows="0" autoFilter="0"/>
  <conditionalFormatting sqref="B2:K74">
    <cfRule type="containsBlanks" dxfId="90" priority="2">
      <formula>LEN(TRIM(B2))=0</formula>
    </cfRule>
  </conditionalFormatting>
  <conditionalFormatting sqref="L1:M74">
    <cfRule type="containsBlanks" dxfId="89" priority="1">
      <formula>LEN(TRIM(L1))=0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C99FF"/>
  </sheetPr>
  <dimension ref="A1:G528"/>
  <sheetViews>
    <sheetView showGridLines="0" workbookViewId="0">
      <selection activeCell="B6" sqref="B6"/>
    </sheetView>
  </sheetViews>
  <sheetFormatPr defaultColWidth="0" defaultRowHeight="11.25"/>
  <cols>
    <col min="1" max="1" width="5.7109375" style="113" customWidth="1"/>
    <col min="2" max="2" width="14.140625" style="113" bestFit="1" customWidth="1"/>
    <col min="3" max="3" width="14.85546875" style="113" bestFit="1" customWidth="1"/>
    <col min="4" max="4" width="5.7109375" style="113" customWidth="1"/>
    <col min="5" max="5" width="23.42578125" style="113" bestFit="1" customWidth="1"/>
    <col min="6" max="6" width="14.85546875" style="113" bestFit="1" customWidth="1"/>
    <col min="7" max="7" width="5.7109375" style="113" customWidth="1"/>
    <col min="8" max="16384" width="9.140625" style="113" hidden="1"/>
  </cols>
  <sheetData>
    <row r="1" spans="2:3" ht="15.75">
      <c r="B1" s="112" t="s">
        <v>479</v>
      </c>
    </row>
    <row r="3" spans="2:3" ht="12.75">
      <c r="B3" s="114" t="s">
        <v>2000</v>
      </c>
      <c r="C3" s="115"/>
    </row>
    <row r="4" spans="2:3">
      <c r="B4" s="348" t="s">
        <v>2021</v>
      </c>
      <c r="C4" s="348"/>
    </row>
    <row r="5" spans="2:3" s="116" customFormat="1">
      <c r="B5" s="106" t="s">
        <v>2000</v>
      </c>
    </row>
    <row r="6" spans="2:3" s="116" customFormat="1">
      <c r="B6" s="117" t="s">
        <v>2024</v>
      </c>
    </row>
    <row r="7" spans="2:3" s="116" customFormat="1">
      <c r="B7" s="117" t="s">
        <v>2025</v>
      </c>
    </row>
    <row r="8" spans="2:3" s="116" customFormat="1">
      <c r="B8" s="191"/>
    </row>
    <row r="9" spans="2:3" s="116" customFormat="1">
      <c r="B9" s="191"/>
    </row>
    <row r="10" spans="2:3" s="116" customFormat="1">
      <c r="B10" s="191"/>
    </row>
    <row r="11" spans="2:3" s="116" customFormat="1">
      <c r="B11" s="191"/>
    </row>
    <row r="12" spans="2:3" s="116" customFormat="1">
      <c r="B12" s="191"/>
    </row>
    <row r="13" spans="2:3" s="116" customFormat="1">
      <c r="B13" s="191"/>
    </row>
    <row r="14" spans="2:3" s="116" customFormat="1">
      <c r="B14" s="117"/>
    </row>
    <row r="15" spans="2:3" s="116" customFormat="1">
      <c r="B15" s="117"/>
    </row>
    <row r="16" spans="2:3" s="116" customFormat="1">
      <c r="B16" s="117"/>
    </row>
    <row r="17" spans="2:6" s="116" customFormat="1">
      <c r="B17" s="117"/>
    </row>
    <row r="18" spans="2:6" s="116" customFormat="1">
      <c r="B18" s="117"/>
    </row>
    <row r="19" spans="2:6">
      <c r="B19" s="116"/>
    </row>
    <row r="20" spans="2:6" s="115" customFormat="1" ht="12.75">
      <c r="B20" s="114" t="s">
        <v>480</v>
      </c>
      <c r="E20" s="114" t="s">
        <v>481</v>
      </c>
    </row>
    <row r="21" spans="2:6" s="118" customFormat="1" ht="24.75" customHeight="1">
      <c r="B21" s="348" t="s">
        <v>482</v>
      </c>
      <c r="C21" s="348"/>
      <c r="E21" s="348" t="s">
        <v>483</v>
      </c>
      <c r="F21" s="348"/>
    </row>
    <row r="22" spans="2:6" s="118" customFormat="1" ht="33.75" customHeight="1">
      <c r="E22" s="348" t="s">
        <v>484</v>
      </c>
      <c r="F22" s="348"/>
    </row>
    <row r="23" spans="2:6" s="118" customFormat="1" ht="33.75" customHeight="1">
      <c r="B23" s="348" t="str">
        <f>CONCATENATE(COUNTA(B29:B528)," gemeenten geselecteerd (Maximaal 30 gemeenten worden in checklist weergegeven)")</f>
        <v>14 gemeenten geselecteerd (Maximaal 30 gemeenten worden in checklist weergegeven)</v>
      </c>
      <c r="C23" s="348"/>
      <c r="E23" s="348" t="str">
        <f>CONCATENATE(COUNTA(E29:E528)," plaatsen geselecteerd (Maximaal 500 plaatsen worden in checklist weergegeven)")</f>
        <v>65 plaatsen geselecteerd (Maximaal 500 plaatsen worden in checklist weergegeven)</v>
      </c>
      <c r="F23" s="348"/>
    </row>
    <row r="25" spans="2:6" ht="22.5">
      <c r="E25" s="356" t="s">
        <v>485</v>
      </c>
      <c r="F25" s="352" t="s">
        <v>3262</v>
      </c>
    </row>
    <row r="26" spans="2:6" s="118" customFormat="1" ht="22.5">
      <c r="B26" s="355" t="s">
        <v>485</v>
      </c>
      <c r="C26" s="352" t="s">
        <v>3262</v>
      </c>
      <c r="E26" s="357" t="s">
        <v>299</v>
      </c>
      <c r="F26" s="352" t="s">
        <v>486</v>
      </c>
    </row>
    <row r="28" spans="2:6">
      <c r="B28" s="353" t="s">
        <v>487</v>
      </c>
      <c r="E28" s="353" t="s">
        <v>488</v>
      </c>
    </row>
    <row r="29" spans="2:6">
      <c r="B29" s="354" t="s">
        <v>489</v>
      </c>
      <c r="E29" s="354" t="s">
        <v>490</v>
      </c>
    </row>
    <row r="30" spans="2:6">
      <c r="B30" s="354" t="s">
        <v>491</v>
      </c>
      <c r="E30" s="354" t="s">
        <v>492</v>
      </c>
    </row>
    <row r="31" spans="2:6">
      <c r="B31" s="354" t="s">
        <v>493</v>
      </c>
      <c r="E31" s="354" t="s">
        <v>494</v>
      </c>
    </row>
    <row r="32" spans="2:6">
      <c r="B32" s="354" t="s">
        <v>495</v>
      </c>
      <c r="E32" s="354" t="s">
        <v>489</v>
      </c>
    </row>
    <row r="33" spans="2:5">
      <c r="B33" s="354" t="s">
        <v>496</v>
      </c>
      <c r="E33" s="354" t="s">
        <v>497</v>
      </c>
    </row>
    <row r="34" spans="2:5">
      <c r="B34" s="354" t="s">
        <v>498</v>
      </c>
      <c r="E34" s="354" t="s">
        <v>499</v>
      </c>
    </row>
    <row r="35" spans="2:5">
      <c r="B35" s="354" t="s">
        <v>500</v>
      </c>
      <c r="E35" s="354" t="s">
        <v>501</v>
      </c>
    </row>
    <row r="36" spans="2:5">
      <c r="B36" s="354" t="s">
        <v>502</v>
      </c>
      <c r="E36" s="354" t="s">
        <v>491</v>
      </c>
    </row>
    <row r="37" spans="2:5">
      <c r="B37" s="354" t="s">
        <v>503</v>
      </c>
      <c r="E37" s="354" t="s">
        <v>504</v>
      </c>
    </row>
    <row r="38" spans="2:5">
      <c r="B38" s="354" t="s">
        <v>505</v>
      </c>
      <c r="E38" s="354" t="s">
        <v>506</v>
      </c>
    </row>
    <row r="39" spans="2:5">
      <c r="B39" s="354" t="s">
        <v>507</v>
      </c>
      <c r="E39" s="354" t="s">
        <v>508</v>
      </c>
    </row>
    <row r="40" spans="2:5">
      <c r="B40" s="354" t="s">
        <v>509</v>
      </c>
      <c r="E40" s="354" t="s">
        <v>510</v>
      </c>
    </row>
    <row r="41" spans="2:5">
      <c r="B41" s="354" t="s">
        <v>511</v>
      </c>
      <c r="E41" s="354" t="s">
        <v>512</v>
      </c>
    </row>
    <row r="42" spans="2:5">
      <c r="B42" s="354" t="s">
        <v>513</v>
      </c>
      <c r="E42" s="354" t="s">
        <v>514</v>
      </c>
    </row>
    <row r="43" spans="2:5" ht="12.75">
      <c r="B43" s="120"/>
      <c r="E43" s="354" t="s">
        <v>515</v>
      </c>
    </row>
    <row r="44" spans="2:5" ht="12.75">
      <c r="B44" s="120"/>
      <c r="E44" s="354" t="s">
        <v>516</v>
      </c>
    </row>
    <row r="45" spans="2:5" ht="12.75">
      <c r="B45" s="120"/>
      <c r="E45" s="354" t="s">
        <v>517</v>
      </c>
    </row>
    <row r="46" spans="2:5" ht="12.75">
      <c r="B46" s="120"/>
      <c r="E46" s="354" t="s">
        <v>518</v>
      </c>
    </row>
    <row r="47" spans="2:5" ht="12.75">
      <c r="B47" s="120"/>
      <c r="E47" s="354" t="s">
        <v>495</v>
      </c>
    </row>
    <row r="48" spans="2:5" ht="12.75">
      <c r="B48" s="120"/>
      <c r="E48" s="354" t="s">
        <v>519</v>
      </c>
    </row>
    <row r="49" spans="2:5" ht="12.75">
      <c r="B49" s="120"/>
      <c r="E49" s="354" t="s">
        <v>520</v>
      </c>
    </row>
    <row r="50" spans="2:5" ht="12.75">
      <c r="B50" s="120"/>
      <c r="E50" s="354" t="s">
        <v>521</v>
      </c>
    </row>
    <row r="51" spans="2:5" ht="12.75">
      <c r="B51" s="120"/>
      <c r="E51" s="354" t="s">
        <v>522</v>
      </c>
    </row>
    <row r="52" spans="2:5" ht="12.75">
      <c r="B52" s="120"/>
      <c r="E52" s="354" t="s">
        <v>523</v>
      </c>
    </row>
    <row r="53" spans="2:5" ht="12.75">
      <c r="B53" s="120"/>
      <c r="E53" s="354" t="s">
        <v>524</v>
      </c>
    </row>
    <row r="54" spans="2:5" ht="12.75">
      <c r="B54" s="120"/>
      <c r="E54" s="354" t="s">
        <v>496</v>
      </c>
    </row>
    <row r="55" spans="2:5" ht="12.75">
      <c r="B55" s="120"/>
      <c r="E55" s="354" t="s">
        <v>525</v>
      </c>
    </row>
    <row r="56" spans="2:5" ht="12.75">
      <c r="B56" s="120"/>
      <c r="E56" s="354" t="s">
        <v>526</v>
      </c>
    </row>
    <row r="57" spans="2:5" ht="12.75">
      <c r="B57" s="120"/>
      <c r="E57" s="354" t="s">
        <v>527</v>
      </c>
    </row>
    <row r="58" spans="2:5">
      <c r="B58" s="119"/>
      <c r="E58" s="354" t="s">
        <v>498</v>
      </c>
    </row>
    <row r="59" spans="2:5">
      <c r="E59" s="354" t="s">
        <v>528</v>
      </c>
    </row>
    <row r="60" spans="2:5">
      <c r="E60" s="354" t="s">
        <v>529</v>
      </c>
    </row>
    <row r="61" spans="2:5">
      <c r="E61" s="354" t="s">
        <v>530</v>
      </c>
    </row>
    <row r="62" spans="2:5">
      <c r="E62" s="354" t="s">
        <v>531</v>
      </c>
    </row>
    <row r="63" spans="2:5">
      <c r="E63" s="354" t="s">
        <v>532</v>
      </c>
    </row>
    <row r="64" spans="2:5">
      <c r="E64" s="354" t="s">
        <v>533</v>
      </c>
    </row>
    <row r="65" spans="5:5">
      <c r="E65" s="354" t="s">
        <v>534</v>
      </c>
    </row>
    <row r="66" spans="5:5">
      <c r="E66" s="354" t="s">
        <v>535</v>
      </c>
    </row>
    <row r="67" spans="5:5">
      <c r="E67" s="354" t="s">
        <v>536</v>
      </c>
    </row>
    <row r="68" spans="5:5">
      <c r="E68" s="354" t="s">
        <v>503</v>
      </c>
    </row>
    <row r="69" spans="5:5">
      <c r="E69" s="354" t="s">
        <v>537</v>
      </c>
    </row>
    <row r="70" spans="5:5">
      <c r="E70" s="354" t="s">
        <v>538</v>
      </c>
    </row>
    <row r="71" spans="5:5">
      <c r="E71" s="354" t="s">
        <v>539</v>
      </c>
    </row>
    <row r="72" spans="5:5">
      <c r="E72" s="354" t="s">
        <v>540</v>
      </c>
    </row>
    <row r="73" spans="5:5">
      <c r="E73" s="354" t="s">
        <v>541</v>
      </c>
    </row>
    <row r="74" spans="5:5">
      <c r="E74" s="354" t="s">
        <v>542</v>
      </c>
    </row>
    <row r="75" spans="5:5">
      <c r="E75" s="354" t="s">
        <v>543</v>
      </c>
    </row>
    <row r="76" spans="5:5">
      <c r="E76" s="354" t="s">
        <v>505</v>
      </c>
    </row>
    <row r="77" spans="5:5">
      <c r="E77" s="354" t="s">
        <v>544</v>
      </c>
    </row>
    <row r="78" spans="5:5">
      <c r="E78" s="354" t="s">
        <v>545</v>
      </c>
    </row>
    <row r="79" spans="5:5">
      <c r="E79" s="354" t="s">
        <v>546</v>
      </c>
    </row>
    <row r="80" spans="5:5">
      <c r="E80" s="354" t="s">
        <v>547</v>
      </c>
    </row>
    <row r="81" spans="5:5">
      <c r="E81" s="354" t="s">
        <v>548</v>
      </c>
    </row>
    <row r="82" spans="5:5">
      <c r="E82" s="354" t="s">
        <v>549</v>
      </c>
    </row>
    <row r="83" spans="5:5">
      <c r="E83" s="354" t="s">
        <v>550</v>
      </c>
    </row>
    <row r="84" spans="5:5">
      <c r="E84" s="354" t="s">
        <v>551</v>
      </c>
    </row>
    <row r="85" spans="5:5">
      <c r="E85" s="354" t="s">
        <v>509</v>
      </c>
    </row>
    <row r="86" spans="5:5">
      <c r="E86" s="354" t="s">
        <v>552</v>
      </c>
    </row>
    <row r="87" spans="5:5">
      <c r="E87" s="354" t="s">
        <v>553</v>
      </c>
    </row>
    <row r="88" spans="5:5">
      <c r="E88" s="354" t="s">
        <v>554</v>
      </c>
    </row>
    <row r="89" spans="5:5">
      <c r="E89" s="354" t="s">
        <v>555</v>
      </c>
    </row>
    <row r="90" spans="5:5">
      <c r="E90" s="354" t="s">
        <v>556</v>
      </c>
    </row>
    <row r="91" spans="5:5">
      <c r="E91" s="354" t="s">
        <v>513</v>
      </c>
    </row>
    <row r="92" spans="5:5">
      <c r="E92" s="354" t="s">
        <v>557</v>
      </c>
    </row>
    <row r="93" spans="5:5">
      <c r="E93" s="354" t="s">
        <v>558</v>
      </c>
    </row>
    <row r="94" spans="5:5">
      <c r="E94"/>
    </row>
    <row r="95" spans="5:5">
      <c r="E95"/>
    </row>
    <row r="96" spans="5:5">
      <c r="E96"/>
    </row>
    <row r="97" spans="5:5">
      <c r="E97"/>
    </row>
    <row r="98" spans="5:5">
      <c r="E98"/>
    </row>
    <row r="99" spans="5:5">
      <c r="E99"/>
    </row>
    <row r="100" spans="5:5">
      <c r="E100"/>
    </row>
    <row r="101" spans="5:5">
      <c r="E101"/>
    </row>
    <row r="102" spans="5:5">
      <c r="E102"/>
    </row>
    <row r="103" spans="5:5">
      <c r="E103"/>
    </row>
    <row r="104" spans="5:5">
      <c r="E104"/>
    </row>
    <row r="105" spans="5:5">
      <c r="E105"/>
    </row>
    <row r="106" spans="5:5">
      <c r="E106"/>
    </row>
    <row r="107" spans="5:5">
      <c r="E107"/>
    </row>
    <row r="108" spans="5:5">
      <c r="E108"/>
    </row>
    <row r="109" spans="5:5">
      <c r="E109"/>
    </row>
    <row r="110" spans="5:5">
      <c r="E110"/>
    </row>
    <row r="111" spans="5:5">
      <c r="E111"/>
    </row>
    <row r="112" spans="5:5">
      <c r="E112"/>
    </row>
    <row r="113" spans="5:5">
      <c r="E113"/>
    </row>
    <row r="114" spans="5:5">
      <c r="E114"/>
    </row>
    <row r="115" spans="5:5">
      <c r="E115"/>
    </row>
    <row r="116" spans="5:5">
      <c r="E116"/>
    </row>
    <row r="117" spans="5:5">
      <c r="E117"/>
    </row>
    <row r="118" spans="5:5">
      <c r="E118"/>
    </row>
    <row r="119" spans="5:5">
      <c r="E119"/>
    </row>
    <row r="120" spans="5:5">
      <c r="E120"/>
    </row>
    <row r="121" spans="5:5">
      <c r="E121"/>
    </row>
    <row r="122" spans="5:5">
      <c r="E122"/>
    </row>
    <row r="123" spans="5:5" ht="12.75">
      <c r="E123"/>
    </row>
    <row r="124" spans="5:5" ht="12.75">
      <c r="E124"/>
    </row>
    <row r="125" spans="5:5" ht="12.75">
      <c r="E125"/>
    </row>
    <row r="126" spans="5:5" ht="12.75">
      <c r="E126"/>
    </row>
    <row r="127" spans="5:5" ht="12.75">
      <c r="E127"/>
    </row>
    <row r="128" spans="5:5" ht="12.75">
      <c r="E128"/>
    </row>
    <row r="129" spans="5:5" ht="12.75">
      <c r="E129"/>
    </row>
    <row r="130" spans="5:5" ht="12.75">
      <c r="E130"/>
    </row>
    <row r="131" spans="5:5" ht="12.75">
      <c r="E131"/>
    </row>
    <row r="132" spans="5:5" ht="12.75">
      <c r="E132"/>
    </row>
    <row r="133" spans="5:5" ht="12.75">
      <c r="E133"/>
    </row>
    <row r="134" spans="5:5" ht="12.75">
      <c r="E134"/>
    </row>
    <row r="135" spans="5:5" ht="12.75">
      <c r="E135"/>
    </row>
    <row r="136" spans="5:5" ht="12.75">
      <c r="E136"/>
    </row>
    <row r="137" spans="5:5" ht="12.75">
      <c r="E137"/>
    </row>
    <row r="138" spans="5:5" ht="12.75">
      <c r="E138"/>
    </row>
    <row r="139" spans="5:5" ht="12.75">
      <c r="E139"/>
    </row>
    <row r="140" spans="5:5" ht="12.75">
      <c r="E140"/>
    </row>
    <row r="141" spans="5:5" ht="12.75">
      <c r="E141"/>
    </row>
    <row r="142" spans="5:5" ht="12.75">
      <c r="E142"/>
    </row>
    <row r="143" spans="5:5" ht="12.75">
      <c r="E143"/>
    </row>
    <row r="144" spans="5:5">
      <c r="E144" s="119"/>
    </row>
    <row r="145" spans="5:5">
      <c r="E145" s="119"/>
    </row>
    <row r="146" spans="5:5">
      <c r="E146" s="119"/>
    </row>
    <row r="147" spans="5:5">
      <c r="E147" s="119"/>
    </row>
    <row r="148" spans="5:5">
      <c r="E148" s="119"/>
    </row>
    <row r="149" spans="5:5">
      <c r="E149" s="119"/>
    </row>
    <row r="150" spans="5:5">
      <c r="E150" s="119"/>
    </row>
    <row r="151" spans="5:5">
      <c r="E151" s="119"/>
    </row>
    <row r="152" spans="5:5">
      <c r="E152" s="119"/>
    </row>
    <row r="153" spans="5:5">
      <c r="E153" s="119"/>
    </row>
    <row r="154" spans="5:5">
      <c r="E154" s="119"/>
    </row>
    <row r="155" spans="5:5">
      <c r="E155" s="119"/>
    </row>
    <row r="156" spans="5:5">
      <c r="E156" s="119"/>
    </row>
    <row r="157" spans="5:5">
      <c r="E157" s="119"/>
    </row>
    <row r="158" spans="5:5">
      <c r="E158" s="119"/>
    </row>
    <row r="159" spans="5:5">
      <c r="E159" s="119"/>
    </row>
    <row r="160" spans="5:5">
      <c r="E160" s="119"/>
    </row>
    <row r="161" spans="5:5">
      <c r="E161" s="119"/>
    </row>
    <row r="162" spans="5:5">
      <c r="E162" s="119"/>
    </row>
    <row r="163" spans="5:5">
      <c r="E163" s="119"/>
    </row>
    <row r="164" spans="5:5">
      <c r="E164" s="119"/>
    </row>
    <row r="165" spans="5:5">
      <c r="E165" s="119"/>
    </row>
    <row r="166" spans="5:5">
      <c r="E166" s="119"/>
    </row>
    <row r="167" spans="5:5">
      <c r="E167" s="119"/>
    </row>
    <row r="168" spans="5:5">
      <c r="E168" s="119"/>
    </row>
    <row r="169" spans="5:5">
      <c r="E169" s="119"/>
    </row>
    <row r="170" spans="5:5">
      <c r="E170" s="119"/>
    </row>
    <row r="171" spans="5:5">
      <c r="E171" s="119"/>
    </row>
    <row r="172" spans="5:5">
      <c r="E172" s="119"/>
    </row>
    <row r="173" spans="5:5">
      <c r="E173" s="119"/>
    </row>
    <row r="174" spans="5:5">
      <c r="E174" s="119"/>
    </row>
    <row r="175" spans="5:5">
      <c r="E175" s="119"/>
    </row>
    <row r="176" spans="5:5">
      <c r="E176" s="119"/>
    </row>
    <row r="177" spans="5:5">
      <c r="E177" s="119"/>
    </row>
    <row r="178" spans="5:5">
      <c r="E178" s="119"/>
    </row>
    <row r="179" spans="5:5">
      <c r="E179" s="119"/>
    </row>
    <row r="180" spans="5:5">
      <c r="E180" s="119"/>
    </row>
    <row r="181" spans="5:5">
      <c r="E181" s="119"/>
    </row>
    <row r="182" spans="5:5">
      <c r="E182" s="119"/>
    </row>
    <row r="183" spans="5:5">
      <c r="E183" s="119"/>
    </row>
    <row r="184" spans="5:5">
      <c r="E184" s="119"/>
    </row>
    <row r="185" spans="5:5">
      <c r="E185" s="119"/>
    </row>
    <row r="186" spans="5:5">
      <c r="E186" s="119"/>
    </row>
    <row r="187" spans="5:5">
      <c r="E187" s="119"/>
    </row>
    <row r="188" spans="5:5">
      <c r="E188" s="119"/>
    </row>
    <row r="189" spans="5:5">
      <c r="E189" s="119"/>
    </row>
    <row r="190" spans="5:5">
      <c r="E190" s="119"/>
    </row>
    <row r="191" spans="5:5">
      <c r="E191" s="119"/>
    </row>
    <row r="192" spans="5:5">
      <c r="E192" s="119"/>
    </row>
    <row r="193" spans="5:5">
      <c r="E193" s="119"/>
    </row>
    <row r="194" spans="5:5">
      <c r="E194" s="119"/>
    </row>
    <row r="195" spans="5:5">
      <c r="E195" s="119"/>
    </row>
    <row r="196" spans="5:5">
      <c r="E196" s="119"/>
    </row>
    <row r="197" spans="5:5">
      <c r="E197" s="119"/>
    </row>
    <row r="198" spans="5:5">
      <c r="E198" s="119"/>
    </row>
    <row r="199" spans="5:5">
      <c r="E199" s="119"/>
    </row>
    <row r="200" spans="5:5">
      <c r="E200" s="119"/>
    </row>
    <row r="201" spans="5:5">
      <c r="E201" s="119"/>
    </row>
    <row r="202" spans="5:5">
      <c r="E202" s="119"/>
    </row>
    <row r="203" spans="5:5">
      <c r="E203" s="119"/>
    </row>
    <row r="204" spans="5:5">
      <c r="E204" s="119"/>
    </row>
    <row r="205" spans="5:5">
      <c r="E205" s="119"/>
    </row>
    <row r="206" spans="5:5">
      <c r="E206" s="119"/>
    </row>
    <row r="207" spans="5:5">
      <c r="E207" s="119"/>
    </row>
    <row r="208" spans="5:5">
      <c r="E208" s="119"/>
    </row>
    <row r="209" spans="5:5">
      <c r="E209" s="119"/>
    </row>
    <row r="210" spans="5:5">
      <c r="E210" s="119"/>
    </row>
    <row r="211" spans="5:5">
      <c r="E211" s="119"/>
    </row>
    <row r="212" spans="5:5">
      <c r="E212" s="119"/>
    </row>
    <row r="213" spans="5:5">
      <c r="E213" s="119"/>
    </row>
    <row r="214" spans="5:5">
      <c r="E214" s="119"/>
    </row>
    <row r="215" spans="5:5">
      <c r="E215" s="119"/>
    </row>
    <row r="216" spans="5:5">
      <c r="E216" s="119"/>
    </row>
    <row r="217" spans="5:5">
      <c r="E217" s="119"/>
    </row>
    <row r="218" spans="5:5">
      <c r="E218" s="119"/>
    </row>
    <row r="219" spans="5:5">
      <c r="E219" s="119"/>
    </row>
    <row r="220" spans="5:5">
      <c r="E220" s="119"/>
    </row>
    <row r="221" spans="5:5">
      <c r="E221" s="119"/>
    </row>
    <row r="222" spans="5:5">
      <c r="E222" s="119"/>
    </row>
    <row r="223" spans="5:5">
      <c r="E223" s="119"/>
    </row>
    <row r="224" spans="5:5">
      <c r="E224" s="119"/>
    </row>
    <row r="225" spans="5:5">
      <c r="E225" s="119"/>
    </row>
    <row r="226" spans="5:5">
      <c r="E226" s="119"/>
    </row>
    <row r="227" spans="5:5">
      <c r="E227" s="119"/>
    </row>
    <row r="228" spans="5:5">
      <c r="E228" s="119"/>
    </row>
    <row r="229" spans="5:5">
      <c r="E229" s="119"/>
    </row>
    <row r="230" spans="5:5">
      <c r="E230" s="119"/>
    </row>
    <row r="231" spans="5:5">
      <c r="E231" s="119"/>
    </row>
    <row r="232" spans="5:5">
      <c r="E232" s="119"/>
    </row>
    <row r="233" spans="5:5">
      <c r="E233" s="119"/>
    </row>
    <row r="234" spans="5:5">
      <c r="E234" s="119"/>
    </row>
    <row r="235" spans="5:5">
      <c r="E235" s="119"/>
    </row>
    <row r="236" spans="5:5">
      <c r="E236" s="119"/>
    </row>
    <row r="237" spans="5:5">
      <c r="E237" s="119"/>
    </row>
    <row r="238" spans="5:5">
      <c r="E238" s="119"/>
    </row>
    <row r="239" spans="5:5">
      <c r="E239" s="119"/>
    </row>
    <row r="240" spans="5:5">
      <c r="E240" s="119"/>
    </row>
    <row r="241" spans="5:5">
      <c r="E241" s="119"/>
    </row>
    <row r="242" spans="5:5">
      <c r="E242" s="119"/>
    </row>
    <row r="243" spans="5:5">
      <c r="E243" s="119"/>
    </row>
    <row r="244" spans="5:5">
      <c r="E244" s="119"/>
    </row>
    <row r="245" spans="5:5">
      <c r="E245" s="119"/>
    </row>
    <row r="246" spans="5:5">
      <c r="E246" s="119"/>
    </row>
    <row r="247" spans="5:5">
      <c r="E247" s="119"/>
    </row>
    <row r="248" spans="5:5">
      <c r="E248" s="119"/>
    </row>
    <row r="249" spans="5:5">
      <c r="E249" s="119"/>
    </row>
    <row r="250" spans="5:5">
      <c r="E250" s="119"/>
    </row>
    <row r="251" spans="5:5">
      <c r="E251" s="119"/>
    </row>
    <row r="252" spans="5:5">
      <c r="E252" s="119"/>
    </row>
    <row r="253" spans="5:5">
      <c r="E253" s="119"/>
    </row>
    <row r="254" spans="5:5">
      <c r="E254" s="119"/>
    </row>
    <row r="255" spans="5:5">
      <c r="E255" s="119"/>
    </row>
    <row r="256" spans="5:5">
      <c r="E256" s="119"/>
    </row>
    <row r="257" spans="5:5">
      <c r="E257" s="119"/>
    </row>
    <row r="258" spans="5:5">
      <c r="E258" s="119"/>
    </row>
    <row r="259" spans="5:5">
      <c r="E259" s="119"/>
    </row>
    <row r="260" spans="5:5">
      <c r="E260" s="119"/>
    </row>
    <row r="261" spans="5:5">
      <c r="E261" s="119"/>
    </row>
    <row r="262" spans="5:5">
      <c r="E262" s="119"/>
    </row>
    <row r="263" spans="5:5">
      <c r="E263" s="119"/>
    </row>
    <row r="264" spans="5:5">
      <c r="E264" s="119"/>
    </row>
    <row r="265" spans="5:5">
      <c r="E265" s="119"/>
    </row>
    <row r="266" spans="5:5">
      <c r="E266" s="119"/>
    </row>
    <row r="267" spans="5:5">
      <c r="E267" s="119"/>
    </row>
    <row r="268" spans="5:5">
      <c r="E268" s="119"/>
    </row>
    <row r="269" spans="5:5">
      <c r="E269" s="119"/>
    </row>
    <row r="270" spans="5:5">
      <c r="E270" s="119"/>
    </row>
    <row r="271" spans="5:5">
      <c r="E271" s="119"/>
    </row>
    <row r="272" spans="5:5">
      <c r="E272" s="119"/>
    </row>
    <row r="273" spans="5:5">
      <c r="E273" s="119"/>
    </row>
    <row r="274" spans="5:5">
      <c r="E274" s="119"/>
    </row>
    <row r="275" spans="5:5">
      <c r="E275" s="119"/>
    </row>
    <row r="276" spans="5:5">
      <c r="E276" s="119"/>
    </row>
    <row r="277" spans="5:5">
      <c r="E277" s="119"/>
    </row>
    <row r="278" spans="5:5">
      <c r="E278" s="119"/>
    </row>
    <row r="279" spans="5:5">
      <c r="E279" s="119"/>
    </row>
    <row r="280" spans="5:5">
      <c r="E280" s="119"/>
    </row>
    <row r="281" spans="5:5">
      <c r="E281" s="119"/>
    </row>
    <row r="282" spans="5:5">
      <c r="E282" s="119"/>
    </row>
    <row r="283" spans="5:5">
      <c r="E283" s="119"/>
    </row>
    <row r="284" spans="5:5">
      <c r="E284" s="119"/>
    </row>
    <row r="285" spans="5:5">
      <c r="E285" s="119"/>
    </row>
    <row r="286" spans="5:5">
      <c r="E286" s="119"/>
    </row>
    <row r="287" spans="5:5">
      <c r="E287" s="119"/>
    </row>
    <row r="288" spans="5:5">
      <c r="E288" s="119"/>
    </row>
    <row r="289" spans="5:5">
      <c r="E289" s="119"/>
    </row>
    <row r="290" spans="5:5">
      <c r="E290" s="119"/>
    </row>
    <row r="291" spans="5:5">
      <c r="E291" s="119"/>
    </row>
    <row r="292" spans="5:5">
      <c r="E292" s="119"/>
    </row>
    <row r="293" spans="5:5">
      <c r="E293" s="119"/>
    </row>
    <row r="294" spans="5:5">
      <c r="E294" s="119"/>
    </row>
    <row r="295" spans="5:5">
      <c r="E295" s="119"/>
    </row>
    <row r="296" spans="5:5">
      <c r="E296" s="119"/>
    </row>
    <row r="297" spans="5:5">
      <c r="E297" s="119"/>
    </row>
    <row r="298" spans="5:5">
      <c r="E298" s="119"/>
    </row>
    <row r="299" spans="5:5">
      <c r="E299" s="119"/>
    </row>
    <row r="300" spans="5:5">
      <c r="E300" s="119"/>
    </row>
    <row r="301" spans="5:5">
      <c r="E301" s="119"/>
    </row>
    <row r="302" spans="5:5">
      <c r="E302" s="119"/>
    </row>
    <row r="303" spans="5:5">
      <c r="E303" s="119"/>
    </row>
    <row r="304" spans="5:5">
      <c r="E304" s="119"/>
    </row>
    <row r="305" spans="5:5">
      <c r="E305" s="119"/>
    </row>
    <row r="306" spans="5:5">
      <c r="E306" s="119"/>
    </row>
    <row r="307" spans="5:5">
      <c r="E307" s="119"/>
    </row>
    <row r="308" spans="5:5">
      <c r="E308" s="119"/>
    </row>
    <row r="309" spans="5:5">
      <c r="E309" s="119"/>
    </row>
    <row r="310" spans="5:5">
      <c r="E310" s="119"/>
    </row>
    <row r="311" spans="5:5">
      <c r="E311" s="119"/>
    </row>
    <row r="312" spans="5:5">
      <c r="E312" s="119"/>
    </row>
    <row r="313" spans="5:5">
      <c r="E313" s="119"/>
    </row>
    <row r="314" spans="5:5">
      <c r="E314" s="119"/>
    </row>
    <row r="315" spans="5:5">
      <c r="E315" s="119"/>
    </row>
    <row r="316" spans="5:5">
      <c r="E316" s="119"/>
    </row>
    <row r="317" spans="5:5">
      <c r="E317" s="119"/>
    </row>
    <row r="318" spans="5:5">
      <c r="E318" s="119"/>
    </row>
    <row r="319" spans="5:5">
      <c r="E319" s="119"/>
    </row>
    <row r="320" spans="5:5">
      <c r="E320" s="119"/>
    </row>
    <row r="321" spans="5:5">
      <c r="E321" s="119"/>
    </row>
    <row r="322" spans="5:5">
      <c r="E322" s="119"/>
    </row>
    <row r="323" spans="5:5">
      <c r="E323" s="119"/>
    </row>
    <row r="324" spans="5:5">
      <c r="E324" s="119"/>
    </row>
    <row r="325" spans="5:5">
      <c r="E325" s="119"/>
    </row>
    <row r="326" spans="5:5">
      <c r="E326" s="119"/>
    </row>
    <row r="327" spans="5:5">
      <c r="E327" s="119"/>
    </row>
    <row r="328" spans="5:5">
      <c r="E328" s="119"/>
    </row>
    <row r="329" spans="5:5">
      <c r="E329" s="119"/>
    </row>
    <row r="330" spans="5:5">
      <c r="E330" s="119"/>
    </row>
    <row r="331" spans="5:5">
      <c r="E331" s="119"/>
    </row>
    <row r="332" spans="5:5">
      <c r="E332" s="119"/>
    </row>
    <row r="333" spans="5:5">
      <c r="E333" s="119"/>
    </row>
    <row r="334" spans="5:5">
      <c r="E334" s="119"/>
    </row>
    <row r="335" spans="5:5">
      <c r="E335" s="119"/>
    </row>
    <row r="336" spans="5:5">
      <c r="E336" s="119"/>
    </row>
    <row r="337" spans="5:5">
      <c r="E337" s="119"/>
    </row>
    <row r="338" spans="5:5">
      <c r="E338" s="119"/>
    </row>
    <row r="339" spans="5:5">
      <c r="E339" s="119"/>
    </row>
    <row r="340" spans="5:5">
      <c r="E340" s="119"/>
    </row>
    <row r="341" spans="5:5">
      <c r="E341" s="119"/>
    </row>
    <row r="342" spans="5:5">
      <c r="E342" s="119"/>
    </row>
    <row r="343" spans="5:5">
      <c r="E343" s="119"/>
    </row>
    <row r="344" spans="5:5">
      <c r="E344" s="119"/>
    </row>
    <row r="345" spans="5:5">
      <c r="E345" s="119"/>
    </row>
    <row r="346" spans="5:5">
      <c r="E346" s="119"/>
    </row>
    <row r="347" spans="5:5">
      <c r="E347" s="119"/>
    </row>
    <row r="348" spans="5:5">
      <c r="E348" s="119"/>
    </row>
    <row r="349" spans="5:5">
      <c r="E349" s="119"/>
    </row>
    <row r="350" spans="5:5">
      <c r="E350" s="119"/>
    </row>
    <row r="351" spans="5:5">
      <c r="E351" s="119"/>
    </row>
    <row r="352" spans="5:5">
      <c r="E352" s="119"/>
    </row>
    <row r="353" spans="5:5">
      <c r="E353" s="119"/>
    </row>
    <row r="354" spans="5:5">
      <c r="E354" s="119"/>
    </row>
    <row r="355" spans="5:5">
      <c r="E355" s="119"/>
    </row>
    <row r="356" spans="5:5">
      <c r="E356" s="119"/>
    </row>
    <row r="357" spans="5:5">
      <c r="E357" s="119"/>
    </row>
    <row r="358" spans="5:5">
      <c r="E358" s="119"/>
    </row>
    <row r="359" spans="5:5">
      <c r="E359" s="119"/>
    </row>
    <row r="360" spans="5:5">
      <c r="E360" s="119"/>
    </row>
    <row r="361" spans="5:5">
      <c r="E361" s="119"/>
    </row>
    <row r="362" spans="5:5">
      <c r="E362" s="119"/>
    </row>
    <row r="363" spans="5:5">
      <c r="E363" s="119"/>
    </row>
    <row r="364" spans="5:5">
      <c r="E364" s="119"/>
    </row>
    <row r="365" spans="5:5">
      <c r="E365" s="119"/>
    </row>
    <row r="366" spans="5:5">
      <c r="E366" s="119"/>
    </row>
    <row r="367" spans="5:5">
      <c r="E367" s="119"/>
    </row>
    <row r="368" spans="5:5">
      <c r="E368" s="119"/>
    </row>
    <row r="369" spans="5:5">
      <c r="E369" s="119"/>
    </row>
    <row r="370" spans="5:5">
      <c r="E370" s="119"/>
    </row>
    <row r="371" spans="5:5">
      <c r="E371" s="119"/>
    </row>
    <row r="372" spans="5:5">
      <c r="E372" s="119"/>
    </row>
    <row r="373" spans="5:5">
      <c r="E373" s="119"/>
    </row>
    <row r="374" spans="5:5">
      <c r="E374" s="119"/>
    </row>
    <row r="375" spans="5:5">
      <c r="E375" s="119"/>
    </row>
    <row r="376" spans="5:5">
      <c r="E376" s="119"/>
    </row>
    <row r="377" spans="5:5">
      <c r="E377" s="119"/>
    </row>
    <row r="378" spans="5:5">
      <c r="E378" s="119"/>
    </row>
    <row r="379" spans="5:5">
      <c r="E379" s="119"/>
    </row>
    <row r="380" spans="5:5">
      <c r="E380" s="119"/>
    </row>
    <row r="381" spans="5:5">
      <c r="E381" s="119"/>
    </row>
    <row r="382" spans="5:5">
      <c r="E382" s="119"/>
    </row>
    <row r="383" spans="5:5">
      <c r="E383" s="119"/>
    </row>
    <row r="384" spans="5:5">
      <c r="E384" s="119"/>
    </row>
    <row r="385" spans="5:5">
      <c r="E385" s="119"/>
    </row>
    <row r="386" spans="5:5">
      <c r="E386" s="119"/>
    </row>
    <row r="387" spans="5:5">
      <c r="E387" s="119"/>
    </row>
    <row r="388" spans="5:5">
      <c r="E388" s="119"/>
    </row>
    <row r="389" spans="5:5">
      <c r="E389" s="119"/>
    </row>
    <row r="390" spans="5:5">
      <c r="E390" s="119"/>
    </row>
    <row r="391" spans="5:5">
      <c r="E391" s="119"/>
    </row>
    <row r="392" spans="5:5">
      <c r="E392" s="119"/>
    </row>
    <row r="393" spans="5:5">
      <c r="E393" s="119"/>
    </row>
    <row r="394" spans="5:5">
      <c r="E394" s="119"/>
    </row>
    <row r="395" spans="5:5">
      <c r="E395" s="119"/>
    </row>
    <row r="396" spans="5:5">
      <c r="E396" s="119"/>
    </row>
    <row r="397" spans="5:5">
      <c r="E397" s="119"/>
    </row>
    <row r="398" spans="5:5">
      <c r="E398" s="119"/>
    </row>
    <row r="399" spans="5:5">
      <c r="E399" s="119"/>
    </row>
    <row r="400" spans="5:5">
      <c r="E400" s="119"/>
    </row>
    <row r="401" spans="5:5">
      <c r="E401" s="119"/>
    </row>
    <row r="402" spans="5:5">
      <c r="E402" s="119"/>
    </row>
    <row r="403" spans="5:5">
      <c r="E403" s="119"/>
    </row>
    <row r="404" spans="5:5">
      <c r="E404" s="119"/>
    </row>
    <row r="405" spans="5:5">
      <c r="E405" s="119"/>
    </row>
    <row r="406" spans="5:5">
      <c r="E406" s="119"/>
    </row>
    <row r="407" spans="5:5">
      <c r="E407" s="119"/>
    </row>
    <row r="408" spans="5:5">
      <c r="E408" s="119"/>
    </row>
    <row r="409" spans="5:5">
      <c r="E409" s="119"/>
    </row>
    <row r="410" spans="5:5">
      <c r="E410" s="119"/>
    </row>
    <row r="411" spans="5:5">
      <c r="E411" s="119"/>
    </row>
    <row r="412" spans="5:5">
      <c r="E412" s="119"/>
    </row>
    <row r="413" spans="5:5">
      <c r="E413" s="119"/>
    </row>
    <row r="414" spans="5:5">
      <c r="E414" s="119"/>
    </row>
    <row r="415" spans="5:5">
      <c r="E415" s="119"/>
    </row>
    <row r="416" spans="5:5">
      <c r="E416" s="119"/>
    </row>
    <row r="417" spans="5:5">
      <c r="E417" s="119"/>
    </row>
    <row r="418" spans="5:5">
      <c r="E418" s="119"/>
    </row>
    <row r="419" spans="5:5">
      <c r="E419" s="119"/>
    </row>
    <row r="420" spans="5:5">
      <c r="E420" s="119"/>
    </row>
    <row r="421" spans="5:5">
      <c r="E421" s="119"/>
    </row>
    <row r="422" spans="5:5">
      <c r="E422" s="119"/>
    </row>
    <row r="423" spans="5:5">
      <c r="E423" s="119"/>
    </row>
    <row r="424" spans="5:5">
      <c r="E424" s="119"/>
    </row>
    <row r="425" spans="5:5">
      <c r="E425" s="119"/>
    </row>
    <row r="426" spans="5:5">
      <c r="E426" s="119"/>
    </row>
    <row r="427" spans="5:5">
      <c r="E427" s="119"/>
    </row>
    <row r="428" spans="5:5">
      <c r="E428" s="119"/>
    </row>
    <row r="429" spans="5:5">
      <c r="E429" s="119"/>
    </row>
    <row r="430" spans="5:5">
      <c r="E430" s="119"/>
    </row>
    <row r="431" spans="5:5">
      <c r="E431" s="119"/>
    </row>
    <row r="432" spans="5:5">
      <c r="E432" s="119"/>
    </row>
    <row r="433" spans="5:5">
      <c r="E433" s="119"/>
    </row>
    <row r="434" spans="5:5">
      <c r="E434" s="119"/>
    </row>
    <row r="435" spans="5:5">
      <c r="E435" s="119"/>
    </row>
    <row r="436" spans="5:5">
      <c r="E436" s="119"/>
    </row>
    <row r="437" spans="5:5">
      <c r="E437" s="119"/>
    </row>
    <row r="438" spans="5:5">
      <c r="E438" s="119"/>
    </row>
    <row r="439" spans="5:5">
      <c r="E439" s="119"/>
    </row>
    <row r="440" spans="5:5">
      <c r="E440" s="119"/>
    </row>
    <row r="441" spans="5:5">
      <c r="E441" s="119"/>
    </row>
    <row r="442" spans="5:5">
      <c r="E442" s="119"/>
    </row>
    <row r="443" spans="5:5">
      <c r="E443" s="119"/>
    </row>
    <row r="444" spans="5:5">
      <c r="E444" s="119"/>
    </row>
    <row r="445" spans="5:5">
      <c r="E445" s="119"/>
    </row>
    <row r="446" spans="5:5">
      <c r="E446" s="119"/>
    </row>
    <row r="447" spans="5:5">
      <c r="E447" s="119"/>
    </row>
    <row r="448" spans="5:5">
      <c r="E448" s="119"/>
    </row>
    <row r="449" spans="5:5">
      <c r="E449" s="119"/>
    </row>
    <row r="450" spans="5:5">
      <c r="E450" s="119"/>
    </row>
    <row r="451" spans="5:5">
      <c r="E451" s="119"/>
    </row>
    <row r="452" spans="5:5">
      <c r="E452" s="119"/>
    </row>
    <row r="453" spans="5:5">
      <c r="E453" s="119"/>
    </row>
    <row r="454" spans="5:5">
      <c r="E454" s="119"/>
    </row>
    <row r="455" spans="5:5">
      <c r="E455" s="119"/>
    </row>
    <row r="456" spans="5:5">
      <c r="E456" s="119"/>
    </row>
    <row r="457" spans="5:5">
      <c r="E457" s="119"/>
    </row>
    <row r="458" spans="5:5">
      <c r="E458" s="119"/>
    </row>
    <row r="459" spans="5:5">
      <c r="E459" s="119"/>
    </row>
    <row r="460" spans="5:5">
      <c r="E460" s="119"/>
    </row>
    <row r="461" spans="5:5">
      <c r="E461" s="119"/>
    </row>
    <row r="462" spans="5:5">
      <c r="E462" s="119"/>
    </row>
    <row r="463" spans="5:5">
      <c r="E463" s="119"/>
    </row>
    <row r="464" spans="5:5">
      <c r="E464" s="119"/>
    </row>
    <row r="465" spans="5:5">
      <c r="E465" s="119"/>
    </row>
    <row r="466" spans="5:5">
      <c r="E466" s="119"/>
    </row>
    <row r="467" spans="5:5">
      <c r="E467" s="119"/>
    </row>
    <row r="468" spans="5:5">
      <c r="E468" s="119"/>
    </row>
    <row r="469" spans="5:5">
      <c r="E469" s="119"/>
    </row>
    <row r="470" spans="5:5">
      <c r="E470" s="119"/>
    </row>
    <row r="471" spans="5:5">
      <c r="E471" s="119"/>
    </row>
    <row r="472" spans="5:5">
      <c r="E472" s="119"/>
    </row>
    <row r="473" spans="5:5">
      <c r="E473" s="119"/>
    </row>
    <row r="474" spans="5:5">
      <c r="E474" s="119"/>
    </row>
    <row r="475" spans="5:5">
      <c r="E475" s="119"/>
    </row>
    <row r="476" spans="5:5">
      <c r="E476" s="119"/>
    </row>
    <row r="477" spans="5:5">
      <c r="E477" s="119"/>
    </row>
    <row r="478" spans="5:5">
      <c r="E478" s="119"/>
    </row>
    <row r="479" spans="5:5">
      <c r="E479" s="119"/>
    </row>
    <row r="480" spans="5:5">
      <c r="E480" s="119"/>
    </row>
    <row r="481" spans="5:5">
      <c r="E481" s="119"/>
    </row>
    <row r="482" spans="5:5">
      <c r="E482" s="119"/>
    </row>
    <row r="483" spans="5:5">
      <c r="E483" s="119"/>
    </row>
    <row r="484" spans="5:5">
      <c r="E484" s="119"/>
    </row>
    <row r="485" spans="5:5">
      <c r="E485" s="119"/>
    </row>
    <row r="486" spans="5:5">
      <c r="E486" s="119"/>
    </row>
    <row r="487" spans="5:5">
      <c r="E487" s="119"/>
    </row>
    <row r="488" spans="5:5">
      <c r="E488" s="119"/>
    </row>
    <row r="489" spans="5:5">
      <c r="E489" s="119"/>
    </row>
    <row r="490" spans="5:5">
      <c r="E490" s="119"/>
    </row>
    <row r="491" spans="5:5">
      <c r="E491" s="119"/>
    </row>
    <row r="492" spans="5:5">
      <c r="E492" s="119"/>
    </row>
    <row r="493" spans="5:5">
      <c r="E493" s="119"/>
    </row>
    <row r="494" spans="5:5">
      <c r="E494" s="119"/>
    </row>
    <row r="495" spans="5:5">
      <c r="E495" s="119"/>
    </row>
    <row r="496" spans="5:5">
      <c r="E496" s="119"/>
    </row>
    <row r="497" spans="5:5">
      <c r="E497" s="119"/>
    </row>
    <row r="498" spans="5:5">
      <c r="E498" s="119"/>
    </row>
    <row r="499" spans="5:5">
      <c r="E499" s="119"/>
    </row>
    <row r="500" spans="5:5">
      <c r="E500" s="119"/>
    </row>
    <row r="501" spans="5:5">
      <c r="E501" s="119"/>
    </row>
    <row r="502" spans="5:5">
      <c r="E502" s="119"/>
    </row>
    <row r="503" spans="5:5">
      <c r="E503" s="119"/>
    </row>
    <row r="504" spans="5:5">
      <c r="E504" s="119"/>
    </row>
    <row r="505" spans="5:5">
      <c r="E505" s="119"/>
    </row>
    <row r="506" spans="5:5">
      <c r="E506" s="119"/>
    </row>
    <row r="507" spans="5:5">
      <c r="E507" s="119"/>
    </row>
    <row r="508" spans="5:5">
      <c r="E508" s="119"/>
    </row>
    <row r="509" spans="5:5">
      <c r="E509" s="119"/>
    </row>
    <row r="510" spans="5:5">
      <c r="E510" s="119"/>
    </row>
    <row r="511" spans="5:5">
      <c r="E511" s="119"/>
    </row>
    <row r="512" spans="5:5">
      <c r="E512" s="119"/>
    </row>
    <row r="513" spans="5:5">
      <c r="E513" s="119"/>
    </row>
    <row r="514" spans="5:5">
      <c r="E514" s="119"/>
    </row>
    <row r="515" spans="5:5">
      <c r="E515" s="119"/>
    </row>
    <row r="516" spans="5:5">
      <c r="E516" s="119"/>
    </row>
    <row r="517" spans="5:5">
      <c r="E517" s="119"/>
    </row>
    <row r="518" spans="5:5">
      <c r="E518" s="119"/>
    </row>
    <row r="519" spans="5:5">
      <c r="E519" s="119"/>
    </row>
    <row r="520" spans="5:5">
      <c r="E520" s="119"/>
    </row>
    <row r="521" spans="5:5">
      <c r="E521" s="119"/>
    </row>
    <row r="522" spans="5:5">
      <c r="E522" s="119"/>
    </row>
    <row r="523" spans="5:5">
      <c r="E523" s="119"/>
    </row>
    <row r="524" spans="5:5">
      <c r="E524" s="119"/>
    </row>
    <row r="525" spans="5:5">
      <c r="E525" s="119"/>
    </row>
    <row r="526" spans="5:5">
      <c r="E526" s="119"/>
    </row>
    <row r="527" spans="5:5">
      <c r="E527" s="119"/>
    </row>
    <row r="528" spans="5:5">
      <c r="E528" s="119"/>
    </row>
  </sheetData>
  <sheetProtection algorithmName="SHA-512" hashValue="iMwPF5fx+YCBlQV3VhP3BciyenPpTRH9mzMqS/wJv8DwAns8dujAbLGAfCY3VcufRDAmWvtXt4FLOLprr1iqlQ==" saltValue="l2MePQ5NTiej2IEFQGh2Kg==" spinCount="100000" sheet="1" objects="1" scenarios="1" selectLockedCells="1" pivotTables="0"/>
  <mergeCells count="6">
    <mergeCell ref="B4:C4"/>
    <mergeCell ref="B21:C21"/>
    <mergeCell ref="E21:F21"/>
    <mergeCell ref="E22:F22"/>
    <mergeCell ref="B23:C23"/>
    <mergeCell ref="E23:F23"/>
  </mergeCells>
  <conditionalFormatting sqref="E23:F23">
    <cfRule type="expression" dxfId="75" priority="2">
      <formula>COUNTA(E28:E508)&gt;=500</formula>
    </cfRule>
  </conditionalFormatting>
  <conditionalFormatting sqref="B23:C23">
    <cfRule type="expression" dxfId="74" priority="1">
      <formula>"AANTALARG(A20:A500)&gt;=30"</formula>
    </cfRule>
  </conditionalFormatting>
  <pageMargins left="0.23622047244094491" right="0.23622047244094491" top="0.74803149606299213" bottom="0.74803149606299213" header="0.31496062992125984" footer="0.31496062992125984"/>
  <pageSetup paperSize="9" orientation="portrait" r:id="rId3"/>
  <tableParts count="1"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6"/>
  </sheetPr>
  <dimension ref="A1:H72"/>
  <sheetViews>
    <sheetView workbookViewId="0">
      <pane ySplit="5" topLeftCell="A6" activePane="bottomLeft" state="frozen"/>
      <selection activeCell="H2" sqref="H2"/>
      <selection pane="bottomLeft" activeCell="C6" sqref="C6"/>
    </sheetView>
  </sheetViews>
  <sheetFormatPr defaultColWidth="0" defaultRowHeight="11.25" zeroHeight="1"/>
  <cols>
    <col min="1" max="1" width="3.7109375" style="121" customWidth="1"/>
    <col min="2" max="2" width="27.5703125" style="130" bestFit="1" customWidth="1"/>
    <col min="3" max="3" width="17.5703125" style="130" bestFit="1" customWidth="1"/>
    <col min="4" max="4" width="16.7109375" style="130" customWidth="1"/>
    <col min="5" max="5" width="12.28515625" style="130" customWidth="1"/>
    <col min="6" max="6" width="11.42578125" style="130" customWidth="1"/>
    <col min="7" max="7" width="3.7109375" style="121" customWidth="1"/>
    <col min="8" max="8" width="0" style="130" hidden="1" customWidth="1"/>
    <col min="9" max="16384" width="9.140625" style="130" hidden="1"/>
  </cols>
  <sheetData>
    <row r="1" spans="1:7" s="121" customFormat="1" ht="15.75">
      <c r="B1" s="122" t="s">
        <v>559</v>
      </c>
    </row>
    <row r="2" spans="1:7" s="121" customFormat="1">
      <c r="B2" s="121" t="s">
        <v>560</v>
      </c>
    </row>
    <row r="3" spans="1:7" s="121" customFormat="1"/>
    <row r="4" spans="1:7" s="121" customFormat="1">
      <c r="C4" s="349" t="s">
        <v>561</v>
      </c>
      <c r="D4" s="350"/>
      <c r="E4" s="350"/>
      <c r="F4" s="350"/>
    </row>
    <row r="5" spans="1:7" s="126" customFormat="1">
      <c r="A5" s="123"/>
      <c r="B5" s="124" t="s">
        <v>435</v>
      </c>
      <c r="C5" s="125" t="s">
        <v>450</v>
      </c>
      <c r="D5" s="125" t="s">
        <v>436</v>
      </c>
      <c r="E5" s="125" t="s">
        <v>437</v>
      </c>
      <c r="F5" s="125" t="s">
        <v>451</v>
      </c>
      <c r="G5" s="123"/>
    </row>
    <row r="6" spans="1:7">
      <c r="B6" s="127" t="str">
        <f t="shared" ref="B6:B44" si="0">IF(D6="","",CONCATENATE(IF(C6&lt;&gt;"",CONCATENATE(C6," "),""),D6,", ",E6,IF(F6&lt;&gt;"",CONCATENATE(" (",F6,")"),"")))</f>
        <v>Verbeeten, W.J.H. (Willy)</v>
      </c>
      <c r="C6" s="128"/>
      <c r="D6" s="128" t="s">
        <v>438</v>
      </c>
      <c r="E6" s="129" t="s">
        <v>440</v>
      </c>
      <c r="F6" s="129" t="s">
        <v>439</v>
      </c>
    </row>
    <row r="7" spans="1:7">
      <c r="B7" s="127" t="str">
        <f t="shared" si="0"/>
        <v/>
      </c>
      <c r="C7" s="131"/>
      <c r="D7" s="131"/>
      <c r="E7" s="132"/>
      <c r="F7" s="132"/>
    </row>
    <row r="8" spans="1:7">
      <c r="B8" s="127" t="str">
        <f t="shared" si="0"/>
        <v/>
      </c>
      <c r="C8" s="131"/>
      <c r="D8" s="131"/>
      <c r="E8" s="132"/>
      <c r="F8" s="132"/>
    </row>
    <row r="9" spans="1:7">
      <c r="B9" s="127" t="str">
        <f t="shared" si="0"/>
        <v/>
      </c>
      <c r="C9" s="131"/>
      <c r="D9" s="131"/>
      <c r="E9" s="132"/>
      <c r="F9" s="132"/>
    </row>
    <row r="10" spans="1:7">
      <c r="B10" s="127" t="str">
        <f t="shared" si="0"/>
        <v/>
      </c>
      <c r="C10" s="131"/>
      <c r="D10" s="131"/>
      <c r="E10" s="132"/>
      <c r="F10" s="132"/>
    </row>
    <row r="11" spans="1:7">
      <c r="B11" s="127" t="str">
        <f t="shared" si="0"/>
        <v/>
      </c>
      <c r="C11" s="132"/>
      <c r="D11" s="132"/>
      <c r="E11" s="132"/>
      <c r="F11" s="132"/>
    </row>
    <row r="12" spans="1:7">
      <c r="B12" s="127" t="str">
        <f t="shared" si="0"/>
        <v/>
      </c>
      <c r="C12" s="131"/>
      <c r="D12" s="131"/>
      <c r="E12" s="132"/>
      <c r="F12" s="132"/>
    </row>
    <row r="13" spans="1:7">
      <c r="B13" s="127" t="str">
        <f t="shared" si="0"/>
        <v/>
      </c>
      <c r="C13" s="132"/>
      <c r="D13" s="132"/>
      <c r="E13" s="132"/>
      <c r="F13" s="132"/>
    </row>
    <row r="14" spans="1:7">
      <c r="B14" s="127" t="str">
        <f t="shared" si="0"/>
        <v/>
      </c>
      <c r="C14" s="131"/>
      <c r="D14" s="131"/>
      <c r="E14" s="132"/>
      <c r="F14" s="132"/>
    </row>
    <row r="15" spans="1:7">
      <c r="B15" s="127" t="str">
        <f t="shared" si="0"/>
        <v/>
      </c>
      <c r="C15" s="132"/>
      <c r="D15" s="132"/>
      <c r="E15" s="132"/>
      <c r="F15" s="132"/>
    </row>
    <row r="16" spans="1:7">
      <c r="B16" s="127" t="str">
        <f t="shared" si="0"/>
        <v/>
      </c>
      <c r="C16" s="131"/>
      <c r="D16" s="131"/>
      <c r="E16" s="132"/>
      <c r="F16" s="132"/>
    </row>
    <row r="17" spans="2:6">
      <c r="B17" s="127" t="str">
        <f t="shared" si="0"/>
        <v/>
      </c>
      <c r="C17" s="128"/>
      <c r="D17" s="128"/>
      <c r="E17" s="129"/>
      <c r="F17" s="129"/>
    </row>
    <row r="18" spans="2:6">
      <c r="B18" s="127" t="str">
        <f t="shared" si="0"/>
        <v/>
      </c>
      <c r="C18" s="132"/>
      <c r="D18" s="132"/>
      <c r="E18" s="132"/>
      <c r="F18" s="132"/>
    </row>
    <row r="19" spans="2:6">
      <c r="B19" s="127" t="str">
        <f t="shared" si="0"/>
        <v/>
      </c>
      <c r="C19" s="131"/>
      <c r="D19" s="131"/>
      <c r="E19" s="132"/>
      <c r="F19" s="132"/>
    </row>
    <row r="20" spans="2:6">
      <c r="B20" s="127" t="str">
        <f t="shared" si="0"/>
        <v/>
      </c>
      <c r="C20" s="131"/>
      <c r="D20" s="131"/>
      <c r="E20" s="132"/>
      <c r="F20" s="132"/>
    </row>
    <row r="21" spans="2:6">
      <c r="B21" s="127" t="str">
        <f t="shared" si="0"/>
        <v/>
      </c>
      <c r="C21" s="132"/>
      <c r="D21" s="132"/>
      <c r="E21" s="132"/>
      <c r="F21" s="132"/>
    </row>
    <row r="22" spans="2:6">
      <c r="B22" s="127" t="str">
        <f t="shared" si="0"/>
        <v/>
      </c>
      <c r="C22" s="132"/>
      <c r="D22" s="132"/>
      <c r="E22" s="132"/>
      <c r="F22" s="132"/>
    </row>
    <row r="23" spans="2:6">
      <c r="B23" s="127" t="str">
        <f t="shared" si="0"/>
        <v/>
      </c>
      <c r="C23" s="131"/>
      <c r="D23" s="131"/>
      <c r="E23" s="132"/>
      <c r="F23" s="132"/>
    </row>
    <row r="24" spans="2:6">
      <c r="B24" s="127" t="str">
        <f t="shared" si="0"/>
        <v/>
      </c>
      <c r="C24" s="131"/>
      <c r="D24" s="131"/>
      <c r="E24" s="132"/>
      <c r="F24" s="132"/>
    </row>
    <row r="25" spans="2:6">
      <c r="B25" s="127" t="str">
        <f t="shared" si="0"/>
        <v/>
      </c>
      <c r="C25" s="131"/>
      <c r="D25" s="131"/>
      <c r="E25" s="132"/>
      <c r="F25" s="132"/>
    </row>
    <row r="26" spans="2:6">
      <c r="B26" s="127" t="str">
        <f t="shared" si="0"/>
        <v/>
      </c>
      <c r="C26" s="131"/>
      <c r="D26" s="131"/>
      <c r="E26" s="132"/>
      <c r="F26" s="132"/>
    </row>
    <row r="27" spans="2:6">
      <c r="B27" s="127" t="str">
        <f t="shared" si="0"/>
        <v/>
      </c>
      <c r="C27" s="131"/>
      <c r="D27" s="131"/>
      <c r="E27" s="132"/>
      <c r="F27" s="132"/>
    </row>
    <row r="28" spans="2:6">
      <c r="B28" s="127" t="str">
        <f t="shared" si="0"/>
        <v/>
      </c>
      <c r="C28" s="131"/>
      <c r="D28" s="131"/>
      <c r="E28" s="132"/>
      <c r="F28" s="132"/>
    </row>
    <row r="29" spans="2:6">
      <c r="B29" s="127" t="str">
        <f t="shared" si="0"/>
        <v/>
      </c>
      <c r="C29" s="131"/>
      <c r="D29" s="131"/>
      <c r="E29" s="132"/>
      <c r="F29" s="132"/>
    </row>
    <row r="30" spans="2:6">
      <c r="B30" s="127" t="str">
        <f t="shared" si="0"/>
        <v/>
      </c>
      <c r="C30" s="131"/>
      <c r="D30" s="131"/>
      <c r="E30" s="132"/>
      <c r="F30" s="132"/>
    </row>
    <row r="31" spans="2:6">
      <c r="B31" s="127" t="str">
        <f t="shared" si="0"/>
        <v/>
      </c>
      <c r="C31" s="131"/>
      <c r="D31" s="131"/>
      <c r="E31" s="132"/>
      <c r="F31" s="132"/>
    </row>
    <row r="32" spans="2:6">
      <c r="B32" s="127" t="str">
        <f t="shared" si="0"/>
        <v/>
      </c>
      <c r="C32" s="131"/>
      <c r="D32" s="131"/>
      <c r="E32" s="132"/>
      <c r="F32" s="132"/>
    </row>
    <row r="33" spans="2:6">
      <c r="B33" s="127" t="str">
        <f t="shared" si="0"/>
        <v/>
      </c>
      <c r="C33" s="131"/>
      <c r="D33" s="131"/>
      <c r="E33" s="132"/>
      <c r="F33" s="132"/>
    </row>
    <row r="34" spans="2:6">
      <c r="B34" s="127" t="str">
        <f t="shared" si="0"/>
        <v/>
      </c>
      <c r="C34" s="131"/>
      <c r="D34" s="131"/>
      <c r="E34" s="132"/>
      <c r="F34" s="132"/>
    </row>
    <row r="35" spans="2:6">
      <c r="B35" s="127" t="str">
        <f t="shared" si="0"/>
        <v/>
      </c>
      <c r="C35" s="131"/>
      <c r="D35" s="131"/>
      <c r="E35" s="132"/>
      <c r="F35" s="132"/>
    </row>
    <row r="36" spans="2:6">
      <c r="B36" s="127" t="str">
        <f t="shared" si="0"/>
        <v/>
      </c>
      <c r="C36" s="131"/>
      <c r="D36" s="131"/>
      <c r="E36" s="132"/>
      <c r="F36" s="132"/>
    </row>
    <row r="37" spans="2:6">
      <c r="B37" s="127" t="str">
        <f t="shared" si="0"/>
        <v/>
      </c>
      <c r="C37" s="131"/>
      <c r="D37" s="131"/>
      <c r="E37" s="132"/>
      <c r="F37" s="132"/>
    </row>
    <row r="38" spans="2:6">
      <c r="B38" s="127" t="str">
        <f t="shared" si="0"/>
        <v/>
      </c>
      <c r="C38" s="131"/>
      <c r="D38" s="131"/>
      <c r="E38" s="132"/>
      <c r="F38" s="132"/>
    </row>
    <row r="39" spans="2:6">
      <c r="B39" s="127" t="str">
        <f t="shared" si="0"/>
        <v/>
      </c>
      <c r="C39" s="131"/>
      <c r="D39" s="131"/>
      <c r="E39" s="132"/>
      <c r="F39" s="132"/>
    </row>
    <row r="40" spans="2:6">
      <c r="B40" s="127" t="str">
        <f t="shared" si="0"/>
        <v/>
      </c>
      <c r="C40" s="131"/>
      <c r="D40" s="131"/>
      <c r="E40" s="132"/>
      <c r="F40" s="132"/>
    </row>
    <row r="41" spans="2:6">
      <c r="B41" s="127" t="str">
        <f t="shared" si="0"/>
        <v/>
      </c>
      <c r="C41" s="131"/>
      <c r="D41" s="131"/>
      <c r="E41" s="132"/>
      <c r="F41" s="132"/>
    </row>
    <row r="42" spans="2:6">
      <c r="B42" s="127" t="str">
        <f t="shared" si="0"/>
        <v/>
      </c>
      <c r="C42" s="131"/>
      <c r="D42" s="131"/>
      <c r="E42" s="132"/>
      <c r="F42" s="132"/>
    </row>
    <row r="43" spans="2:6">
      <c r="B43" s="127" t="str">
        <f t="shared" si="0"/>
        <v/>
      </c>
      <c r="C43" s="131"/>
      <c r="D43" s="131"/>
      <c r="E43" s="132"/>
      <c r="F43" s="132"/>
    </row>
    <row r="44" spans="2:6">
      <c r="B44" s="133" t="str">
        <f t="shared" si="0"/>
        <v/>
      </c>
      <c r="C44" s="134"/>
      <c r="D44" s="134"/>
      <c r="E44" s="135"/>
      <c r="F44" s="135"/>
    </row>
    <row r="45" spans="2:6" s="121" customFormat="1"/>
    <row r="46" spans="2:6" s="121" customFormat="1"/>
    <row r="47" spans="2:6" hidden="1"/>
    <row r="48" spans="2:6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  <row r="68" hidden="1"/>
    <row r="69" hidden="1"/>
    <row r="70" hidden="1"/>
    <row r="71" hidden="1"/>
    <row r="72" hidden="1"/>
  </sheetData>
  <sheetProtection password="C584" sheet="1" objects="1" scenarios="1" selectLockedCells="1"/>
  <mergeCells count="1">
    <mergeCell ref="C4:F4"/>
  </mergeCells>
  <conditionalFormatting sqref="C6:F44">
    <cfRule type="containsBlanks" dxfId="51" priority="1">
      <formula>LEN(TRIM(C6))=0</formula>
    </cfRule>
  </conditionalFormatting>
  <pageMargins left="0.25" right="0.25" top="0.75" bottom="0.75" header="0.3" footer="0.3"/>
  <pageSetup paperSize="9" orientation="landscape" r:id="rId1"/>
  <headerFooter alignWithMargins="0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C2590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1.25"/>
  <cols>
    <col min="1" max="1" width="36.7109375" style="136" bestFit="1" customWidth="1"/>
    <col min="2" max="2" width="30" style="136" bestFit="1" customWidth="1"/>
    <col min="3" max="3" width="24.140625" style="136" bestFit="1" customWidth="1"/>
    <col min="4" max="16384" width="9.140625" style="136"/>
  </cols>
  <sheetData>
    <row r="1" spans="1:3">
      <c r="A1" s="136" t="s">
        <v>485</v>
      </c>
      <c r="B1" s="136" t="s">
        <v>299</v>
      </c>
      <c r="C1" s="136" t="s">
        <v>562</v>
      </c>
    </row>
    <row r="2" spans="1:3">
      <c r="A2" s="136" t="s">
        <v>563</v>
      </c>
      <c r="B2" s="136" t="s">
        <v>564</v>
      </c>
      <c r="C2" s="136" t="s">
        <v>565</v>
      </c>
    </row>
    <row r="3" spans="1:3">
      <c r="A3" s="136" t="s">
        <v>563</v>
      </c>
      <c r="B3" s="136" t="s">
        <v>564</v>
      </c>
      <c r="C3" s="136" t="s">
        <v>566</v>
      </c>
    </row>
    <row r="4" spans="1:3">
      <c r="A4" s="136" t="s">
        <v>563</v>
      </c>
      <c r="B4" s="136" t="s">
        <v>564</v>
      </c>
      <c r="C4" s="136" t="s">
        <v>567</v>
      </c>
    </row>
    <row r="5" spans="1:3">
      <c r="A5" s="136" t="s">
        <v>563</v>
      </c>
      <c r="B5" s="136" t="s">
        <v>568</v>
      </c>
      <c r="C5" s="136" t="s">
        <v>568</v>
      </c>
    </row>
    <row r="6" spans="1:3">
      <c r="A6" s="136" t="s">
        <v>563</v>
      </c>
      <c r="B6" s="136" t="s">
        <v>569</v>
      </c>
      <c r="C6" s="136" t="s">
        <v>569</v>
      </c>
    </row>
    <row r="7" spans="1:3">
      <c r="A7" s="136" t="s">
        <v>563</v>
      </c>
      <c r="B7" s="136" t="s">
        <v>569</v>
      </c>
      <c r="C7" s="136" t="s">
        <v>570</v>
      </c>
    </row>
    <row r="8" spans="1:3">
      <c r="A8" s="136" t="s">
        <v>563</v>
      </c>
      <c r="B8" s="136" t="s">
        <v>569</v>
      </c>
      <c r="C8" s="136" t="s">
        <v>571</v>
      </c>
    </row>
    <row r="9" spans="1:3">
      <c r="A9" s="136" t="s">
        <v>563</v>
      </c>
      <c r="B9" s="136" t="s">
        <v>572</v>
      </c>
      <c r="C9" s="136" t="s">
        <v>572</v>
      </c>
    </row>
    <row r="10" spans="1:3">
      <c r="A10" s="136" t="s">
        <v>563</v>
      </c>
      <c r="B10" s="136" t="s">
        <v>573</v>
      </c>
      <c r="C10" s="136" t="s">
        <v>573</v>
      </c>
    </row>
    <row r="11" spans="1:3">
      <c r="A11" s="136" t="s">
        <v>563</v>
      </c>
      <c r="B11" s="136" t="s">
        <v>573</v>
      </c>
      <c r="C11" s="136" t="s">
        <v>574</v>
      </c>
    </row>
    <row r="12" spans="1:3">
      <c r="A12" s="136" t="s">
        <v>563</v>
      </c>
      <c r="B12" s="136" t="s">
        <v>573</v>
      </c>
      <c r="C12" s="136" t="s">
        <v>575</v>
      </c>
    </row>
    <row r="13" spans="1:3">
      <c r="A13" s="136" t="s">
        <v>563</v>
      </c>
      <c r="B13" s="136" t="s">
        <v>576</v>
      </c>
      <c r="C13" s="136" t="s">
        <v>577</v>
      </c>
    </row>
    <row r="14" spans="1:3">
      <c r="A14" s="136" t="s">
        <v>563</v>
      </c>
      <c r="B14" s="136" t="s">
        <v>576</v>
      </c>
      <c r="C14" s="136" t="s">
        <v>578</v>
      </c>
    </row>
    <row r="15" spans="1:3">
      <c r="A15" s="136" t="s">
        <v>563</v>
      </c>
      <c r="B15" s="136" t="s">
        <v>576</v>
      </c>
      <c r="C15" s="136" t="s">
        <v>579</v>
      </c>
    </row>
    <row r="16" spans="1:3">
      <c r="A16" s="136" t="s">
        <v>563</v>
      </c>
      <c r="B16" s="136" t="s">
        <v>576</v>
      </c>
      <c r="C16" s="136" t="s">
        <v>580</v>
      </c>
    </row>
    <row r="17" spans="1:3">
      <c r="A17" s="136" t="s">
        <v>563</v>
      </c>
      <c r="B17" s="136" t="s">
        <v>576</v>
      </c>
      <c r="C17" s="136" t="s">
        <v>581</v>
      </c>
    </row>
    <row r="18" spans="1:3">
      <c r="A18" s="136" t="s">
        <v>563</v>
      </c>
      <c r="B18" s="136" t="s">
        <v>576</v>
      </c>
      <c r="C18" s="136" t="s">
        <v>582</v>
      </c>
    </row>
    <row r="19" spans="1:3">
      <c r="A19" s="136" t="s">
        <v>563</v>
      </c>
      <c r="B19" s="136" t="s">
        <v>576</v>
      </c>
      <c r="C19" s="136" t="s">
        <v>583</v>
      </c>
    </row>
    <row r="20" spans="1:3">
      <c r="A20" s="136" t="s">
        <v>563</v>
      </c>
      <c r="B20" s="136" t="s">
        <v>576</v>
      </c>
      <c r="C20" s="136" t="s">
        <v>584</v>
      </c>
    </row>
    <row r="21" spans="1:3">
      <c r="A21" s="136" t="s">
        <v>563</v>
      </c>
      <c r="B21" s="136" t="s">
        <v>576</v>
      </c>
      <c r="C21" s="136" t="s">
        <v>585</v>
      </c>
    </row>
    <row r="22" spans="1:3">
      <c r="A22" s="136" t="s">
        <v>563</v>
      </c>
      <c r="B22" s="136" t="s">
        <v>576</v>
      </c>
      <c r="C22" s="136" t="s">
        <v>586</v>
      </c>
    </row>
    <row r="23" spans="1:3">
      <c r="A23" s="136" t="s">
        <v>563</v>
      </c>
      <c r="B23" s="136" t="s">
        <v>576</v>
      </c>
      <c r="C23" s="136" t="s">
        <v>587</v>
      </c>
    </row>
    <row r="24" spans="1:3">
      <c r="A24" s="136" t="s">
        <v>563</v>
      </c>
      <c r="B24" s="136" t="s">
        <v>588</v>
      </c>
      <c r="C24" s="136" t="s">
        <v>588</v>
      </c>
    </row>
    <row r="25" spans="1:3">
      <c r="A25" s="136" t="s">
        <v>563</v>
      </c>
      <c r="B25" s="136" t="s">
        <v>589</v>
      </c>
      <c r="C25" s="136" t="s">
        <v>589</v>
      </c>
    </row>
    <row r="26" spans="1:3">
      <c r="A26" s="136" t="s">
        <v>563</v>
      </c>
      <c r="B26" s="136" t="s">
        <v>590</v>
      </c>
      <c r="C26" s="136" t="s">
        <v>591</v>
      </c>
    </row>
    <row r="27" spans="1:3">
      <c r="A27" s="136" t="s">
        <v>563</v>
      </c>
      <c r="B27" s="136" t="s">
        <v>590</v>
      </c>
      <c r="C27" s="136" t="s">
        <v>592</v>
      </c>
    </row>
    <row r="28" spans="1:3">
      <c r="A28" s="136" t="s">
        <v>563</v>
      </c>
      <c r="B28" s="136" t="s">
        <v>590</v>
      </c>
      <c r="C28" s="136" t="s">
        <v>593</v>
      </c>
    </row>
    <row r="29" spans="1:3">
      <c r="A29" s="136" t="s">
        <v>563</v>
      </c>
      <c r="B29" s="136" t="s">
        <v>594</v>
      </c>
      <c r="C29" s="136" t="s">
        <v>594</v>
      </c>
    </row>
    <row r="30" spans="1:3">
      <c r="A30" s="136" t="s">
        <v>563</v>
      </c>
      <c r="B30" s="136" t="s">
        <v>2522</v>
      </c>
      <c r="C30" s="136" t="s">
        <v>2523</v>
      </c>
    </row>
    <row r="31" spans="1:3">
      <c r="A31" s="136" t="s">
        <v>563</v>
      </c>
      <c r="B31" s="136" t="s">
        <v>2522</v>
      </c>
      <c r="C31" s="136" t="s">
        <v>2524</v>
      </c>
    </row>
    <row r="32" spans="1:3">
      <c r="A32" s="136" t="s">
        <v>563</v>
      </c>
      <c r="B32" s="136" t="s">
        <v>2522</v>
      </c>
      <c r="C32" s="136" t="s">
        <v>2525</v>
      </c>
    </row>
    <row r="33" spans="1:3">
      <c r="A33" s="136" t="s">
        <v>563</v>
      </c>
      <c r="B33" s="136" t="s">
        <v>2522</v>
      </c>
      <c r="C33" s="136" t="s">
        <v>2526</v>
      </c>
    </row>
    <row r="34" spans="1:3">
      <c r="A34" s="136" t="s">
        <v>563</v>
      </c>
      <c r="B34" s="136" t="s">
        <v>2522</v>
      </c>
      <c r="C34" s="136" t="s">
        <v>2527</v>
      </c>
    </row>
    <row r="35" spans="1:3">
      <c r="A35" s="136" t="s">
        <v>563</v>
      </c>
      <c r="B35" s="136" t="s">
        <v>2522</v>
      </c>
      <c r="C35" s="136" t="s">
        <v>2528</v>
      </c>
    </row>
    <row r="36" spans="1:3">
      <c r="A36" s="136" t="s">
        <v>563</v>
      </c>
      <c r="B36" s="136" t="s">
        <v>2522</v>
      </c>
      <c r="C36" s="136" t="s">
        <v>2529</v>
      </c>
    </row>
    <row r="37" spans="1:3">
      <c r="A37" s="136" t="s">
        <v>563</v>
      </c>
      <c r="B37" s="136" t="s">
        <v>2522</v>
      </c>
      <c r="C37" s="136" t="s">
        <v>2530</v>
      </c>
    </row>
    <row r="38" spans="1:3">
      <c r="A38" s="136" t="s">
        <v>563</v>
      </c>
      <c r="B38" s="136" t="s">
        <v>595</v>
      </c>
      <c r="C38" s="136" t="s">
        <v>595</v>
      </c>
    </row>
    <row r="39" spans="1:3">
      <c r="A39" s="136" t="s">
        <v>563</v>
      </c>
      <c r="B39" s="136" t="s">
        <v>596</v>
      </c>
      <c r="C39" s="136" t="s">
        <v>597</v>
      </c>
    </row>
    <row r="40" spans="1:3">
      <c r="A40" s="136" t="s">
        <v>563</v>
      </c>
      <c r="B40" s="136" t="s">
        <v>596</v>
      </c>
      <c r="C40" s="136" t="s">
        <v>598</v>
      </c>
    </row>
    <row r="41" spans="1:3">
      <c r="A41" s="136" t="s">
        <v>563</v>
      </c>
      <c r="B41" s="136" t="s">
        <v>596</v>
      </c>
      <c r="C41" s="136" t="s">
        <v>599</v>
      </c>
    </row>
    <row r="42" spans="1:3">
      <c r="A42" s="136" t="s">
        <v>563</v>
      </c>
      <c r="B42" s="136" t="s">
        <v>596</v>
      </c>
      <c r="C42" s="136" t="s">
        <v>600</v>
      </c>
    </row>
    <row r="43" spans="1:3">
      <c r="A43" s="136" t="s">
        <v>563</v>
      </c>
      <c r="B43" s="136" t="s">
        <v>596</v>
      </c>
      <c r="C43" s="136" t="s">
        <v>601</v>
      </c>
    </row>
    <row r="44" spans="1:3">
      <c r="A44" s="136" t="s">
        <v>563</v>
      </c>
      <c r="B44" s="136" t="s">
        <v>596</v>
      </c>
      <c r="C44" s="136" t="s">
        <v>602</v>
      </c>
    </row>
    <row r="45" spans="1:3">
      <c r="A45" s="136" t="s">
        <v>563</v>
      </c>
      <c r="B45" s="136" t="s">
        <v>596</v>
      </c>
      <c r="C45" s="136" t="s">
        <v>596</v>
      </c>
    </row>
    <row r="46" spans="1:3">
      <c r="A46" s="136" t="s">
        <v>563</v>
      </c>
      <c r="B46" s="136" t="s">
        <v>596</v>
      </c>
      <c r="C46" s="136" t="s">
        <v>603</v>
      </c>
    </row>
    <row r="47" spans="1:3">
      <c r="A47" s="136" t="s">
        <v>563</v>
      </c>
      <c r="B47" s="136" t="s">
        <v>596</v>
      </c>
      <c r="C47" s="136" t="s">
        <v>604</v>
      </c>
    </row>
    <row r="48" spans="1:3">
      <c r="A48" s="136" t="s">
        <v>563</v>
      </c>
      <c r="B48" s="136" t="s">
        <v>605</v>
      </c>
      <c r="C48" s="136" t="s">
        <v>605</v>
      </c>
    </row>
    <row r="49" spans="1:3">
      <c r="A49" s="136" t="s">
        <v>563</v>
      </c>
      <c r="B49" s="136" t="s">
        <v>606</v>
      </c>
      <c r="C49" s="136" t="s">
        <v>606</v>
      </c>
    </row>
    <row r="50" spans="1:3">
      <c r="A50" s="136" t="s">
        <v>563</v>
      </c>
      <c r="B50" s="136" t="s">
        <v>607</v>
      </c>
      <c r="C50" s="136" t="s">
        <v>608</v>
      </c>
    </row>
    <row r="51" spans="1:3">
      <c r="A51" s="136" t="s">
        <v>563</v>
      </c>
      <c r="B51" s="136" t="s">
        <v>607</v>
      </c>
      <c r="C51" s="136" t="s">
        <v>609</v>
      </c>
    </row>
    <row r="52" spans="1:3">
      <c r="A52" s="136" t="s">
        <v>563</v>
      </c>
      <c r="B52" s="136" t="s">
        <v>607</v>
      </c>
      <c r="C52" s="136" t="s">
        <v>610</v>
      </c>
    </row>
    <row r="53" spans="1:3">
      <c r="A53" s="136" t="s">
        <v>2531</v>
      </c>
      <c r="B53" s="136" t="s">
        <v>2532</v>
      </c>
      <c r="C53" s="136" t="s">
        <v>2533</v>
      </c>
    </row>
    <row r="54" spans="1:3">
      <c r="A54" s="136" t="s">
        <v>2531</v>
      </c>
      <c r="B54" s="136" t="s">
        <v>2532</v>
      </c>
      <c r="C54" s="136" t="s">
        <v>2534</v>
      </c>
    </row>
    <row r="55" spans="1:3">
      <c r="A55" s="136" t="s">
        <v>2531</v>
      </c>
      <c r="B55" s="136" t="s">
        <v>2532</v>
      </c>
      <c r="C55" s="136" t="s">
        <v>2535</v>
      </c>
    </row>
    <row r="56" spans="1:3">
      <c r="A56" s="136" t="s">
        <v>2531</v>
      </c>
      <c r="B56" s="136" t="s">
        <v>2532</v>
      </c>
      <c r="C56" s="136" t="s">
        <v>2536</v>
      </c>
    </row>
    <row r="57" spans="1:3">
      <c r="A57" s="136" t="s">
        <v>2531</v>
      </c>
      <c r="B57" s="136" t="s">
        <v>2532</v>
      </c>
      <c r="C57" s="136" t="s">
        <v>2537</v>
      </c>
    </row>
    <row r="58" spans="1:3">
      <c r="A58" s="136" t="s">
        <v>2531</v>
      </c>
      <c r="B58" s="136" t="s">
        <v>2532</v>
      </c>
      <c r="C58" s="136" t="s">
        <v>2538</v>
      </c>
    </row>
    <row r="59" spans="1:3">
      <c r="A59" s="136" t="s">
        <v>2531</v>
      </c>
      <c r="B59" s="136" t="s">
        <v>2532</v>
      </c>
      <c r="C59" s="136" t="s">
        <v>2539</v>
      </c>
    </row>
    <row r="60" spans="1:3">
      <c r="A60" s="136" t="s">
        <v>2531</v>
      </c>
      <c r="B60" s="136" t="s">
        <v>2532</v>
      </c>
      <c r="C60" s="136" t="s">
        <v>2540</v>
      </c>
    </row>
    <row r="61" spans="1:3">
      <c r="A61" s="136" t="s">
        <v>2531</v>
      </c>
      <c r="B61" s="136" t="s">
        <v>2532</v>
      </c>
      <c r="C61" s="136" t="s">
        <v>2541</v>
      </c>
    </row>
    <row r="62" spans="1:3">
      <c r="A62" s="136" t="s">
        <v>2531</v>
      </c>
      <c r="B62" s="136" t="s">
        <v>2532</v>
      </c>
      <c r="C62" s="136" t="s">
        <v>2542</v>
      </c>
    </row>
    <row r="63" spans="1:3">
      <c r="A63" s="136" t="s">
        <v>2531</v>
      </c>
      <c r="B63" s="136" t="s">
        <v>2532</v>
      </c>
      <c r="C63" s="136" t="s">
        <v>2543</v>
      </c>
    </row>
    <row r="64" spans="1:3">
      <c r="A64" s="136" t="s">
        <v>2531</v>
      </c>
      <c r="B64" s="136" t="s">
        <v>2532</v>
      </c>
      <c r="C64" s="136" t="s">
        <v>2544</v>
      </c>
    </row>
    <row r="65" spans="1:3">
      <c r="A65" s="136" t="s">
        <v>2531</v>
      </c>
      <c r="B65" s="136" t="s">
        <v>2545</v>
      </c>
      <c r="C65" s="136" t="s">
        <v>2546</v>
      </c>
    </row>
    <row r="66" spans="1:3">
      <c r="A66" s="136" t="s">
        <v>2531</v>
      </c>
      <c r="B66" s="136" t="s">
        <v>2545</v>
      </c>
      <c r="C66" s="136" t="s">
        <v>2547</v>
      </c>
    </row>
    <row r="67" spans="1:3">
      <c r="A67" s="136" t="s">
        <v>2531</v>
      </c>
      <c r="B67" s="136" t="s">
        <v>2545</v>
      </c>
      <c r="C67" s="136" t="s">
        <v>2548</v>
      </c>
    </row>
    <row r="68" spans="1:3">
      <c r="A68" s="136" t="s">
        <v>2531</v>
      </c>
      <c r="B68" s="136" t="s">
        <v>2545</v>
      </c>
      <c r="C68" s="136" t="s">
        <v>2549</v>
      </c>
    </row>
    <row r="69" spans="1:3">
      <c r="A69" s="136" t="s">
        <v>2531</v>
      </c>
      <c r="B69" s="136" t="s">
        <v>2550</v>
      </c>
      <c r="C69" s="136" t="s">
        <v>2551</v>
      </c>
    </row>
    <row r="70" spans="1:3">
      <c r="A70" s="136" t="s">
        <v>2531</v>
      </c>
      <c r="B70" s="136" t="s">
        <v>2550</v>
      </c>
      <c r="C70" s="136" t="s">
        <v>2552</v>
      </c>
    </row>
    <row r="71" spans="1:3">
      <c r="A71" s="136" t="s">
        <v>2531</v>
      </c>
      <c r="B71" s="136" t="s">
        <v>2550</v>
      </c>
      <c r="C71" s="136" t="s">
        <v>2553</v>
      </c>
    </row>
    <row r="72" spans="1:3">
      <c r="A72" s="136" t="s">
        <v>2531</v>
      </c>
      <c r="B72" s="136" t="s">
        <v>2550</v>
      </c>
      <c r="C72" s="136" t="s">
        <v>2554</v>
      </c>
    </row>
    <row r="73" spans="1:3">
      <c r="A73" s="136" t="s">
        <v>2531</v>
      </c>
      <c r="B73" s="136" t="s">
        <v>2550</v>
      </c>
      <c r="C73" s="136" t="s">
        <v>2555</v>
      </c>
    </row>
    <row r="74" spans="1:3">
      <c r="A74" s="136" t="s">
        <v>2531</v>
      </c>
      <c r="B74" s="136" t="s">
        <v>2550</v>
      </c>
      <c r="C74" s="136" t="s">
        <v>2556</v>
      </c>
    </row>
    <row r="75" spans="1:3">
      <c r="A75" s="136" t="s">
        <v>2531</v>
      </c>
      <c r="B75" s="136" t="s">
        <v>2550</v>
      </c>
      <c r="C75" s="136" t="s">
        <v>2557</v>
      </c>
    </row>
    <row r="76" spans="1:3">
      <c r="A76" s="136" t="s">
        <v>2531</v>
      </c>
      <c r="B76" s="136" t="s">
        <v>2550</v>
      </c>
      <c r="C76" s="136" t="s">
        <v>2558</v>
      </c>
    </row>
    <row r="77" spans="1:3">
      <c r="A77" s="136" t="s">
        <v>2531</v>
      </c>
      <c r="B77" s="136" t="s">
        <v>2550</v>
      </c>
      <c r="C77" s="136" t="s">
        <v>2559</v>
      </c>
    </row>
    <row r="78" spans="1:3">
      <c r="A78" s="136" t="s">
        <v>2531</v>
      </c>
      <c r="B78" s="136" t="s">
        <v>2550</v>
      </c>
      <c r="C78" s="136" t="s">
        <v>2560</v>
      </c>
    </row>
    <row r="79" spans="1:3">
      <c r="A79" s="136" t="s">
        <v>2531</v>
      </c>
      <c r="B79" s="136" t="s">
        <v>2561</v>
      </c>
      <c r="C79" s="136" t="s">
        <v>2562</v>
      </c>
    </row>
    <row r="80" spans="1:3">
      <c r="A80" s="136" t="s">
        <v>2531</v>
      </c>
      <c r="B80" s="136" t="s">
        <v>2561</v>
      </c>
      <c r="C80" s="136" t="s">
        <v>2563</v>
      </c>
    </row>
    <row r="81" spans="1:3">
      <c r="A81" s="136" t="s">
        <v>2531</v>
      </c>
      <c r="B81" s="136" t="s">
        <v>2561</v>
      </c>
      <c r="C81" s="136" t="s">
        <v>2564</v>
      </c>
    </row>
    <row r="82" spans="1:3">
      <c r="A82" s="136" t="s">
        <v>2531</v>
      </c>
      <c r="B82" s="136" t="s">
        <v>2561</v>
      </c>
      <c r="C82" s="136" t="s">
        <v>2565</v>
      </c>
    </row>
    <row r="83" spans="1:3">
      <c r="A83" s="136" t="s">
        <v>2531</v>
      </c>
      <c r="B83" s="136" t="s">
        <v>2561</v>
      </c>
      <c r="C83" s="136" t="s">
        <v>2566</v>
      </c>
    </row>
    <row r="84" spans="1:3">
      <c r="A84" s="136" t="s">
        <v>2531</v>
      </c>
      <c r="B84" s="136" t="s">
        <v>2561</v>
      </c>
      <c r="C84" s="136" t="s">
        <v>2567</v>
      </c>
    </row>
    <row r="85" spans="1:3">
      <c r="A85" s="136" t="s">
        <v>2531</v>
      </c>
      <c r="B85" s="136" t="s">
        <v>2561</v>
      </c>
      <c r="C85" s="136" t="s">
        <v>2568</v>
      </c>
    </row>
    <row r="86" spans="1:3">
      <c r="A86" s="136" t="s">
        <v>2531</v>
      </c>
      <c r="B86" s="136" t="s">
        <v>2561</v>
      </c>
      <c r="C86" s="136" t="s">
        <v>2569</v>
      </c>
    </row>
    <row r="87" spans="1:3">
      <c r="A87" s="136" t="s">
        <v>2531</v>
      </c>
      <c r="B87" s="136" t="s">
        <v>2561</v>
      </c>
      <c r="C87" s="136" t="s">
        <v>2570</v>
      </c>
    </row>
    <row r="88" spans="1:3">
      <c r="A88" s="136" t="s">
        <v>2531</v>
      </c>
      <c r="B88" s="136" t="s">
        <v>2561</v>
      </c>
      <c r="C88" s="136" t="s">
        <v>2571</v>
      </c>
    </row>
    <row r="89" spans="1:3">
      <c r="A89" s="136" t="s">
        <v>2531</v>
      </c>
      <c r="B89" s="136" t="s">
        <v>2561</v>
      </c>
      <c r="C89" s="136" t="s">
        <v>2572</v>
      </c>
    </row>
    <row r="90" spans="1:3">
      <c r="A90" s="136" t="s">
        <v>2531</v>
      </c>
      <c r="B90" s="136" t="s">
        <v>2561</v>
      </c>
      <c r="C90" s="136" t="s">
        <v>2573</v>
      </c>
    </row>
    <row r="91" spans="1:3">
      <c r="A91" s="136" t="s">
        <v>2531</v>
      </c>
      <c r="B91" s="136" t="s">
        <v>2561</v>
      </c>
      <c r="C91" s="136" t="s">
        <v>2574</v>
      </c>
    </row>
    <row r="92" spans="1:3">
      <c r="A92" s="136" t="s">
        <v>2531</v>
      </c>
      <c r="B92" s="136" t="s">
        <v>2561</v>
      </c>
      <c r="C92" s="136" t="s">
        <v>2575</v>
      </c>
    </row>
    <row r="93" spans="1:3">
      <c r="A93" s="136" t="s">
        <v>2531</v>
      </c>
      <c r="B93" s="136" t="s">
        <v>2561</v>
      </c>
      <c r="C93" s="136" t="s">
        <v>2576</v>
      </c>
    </row>
    <row r="94" spans="1:3">
      <c r="A94" s="136" t="s">
        <v>2531</v>
      </c>
      <c r="B94" s="136" t="s">
        <v>2561</v>
      </c>
      <c r="C94" s="136" t="s">
        <v>2577</v>
      </c>
    </row>
    <row r="95" spans="1:3">
      <c r="A95" s="136" t="s">
        <v>2531</v>
      </c>
      <c r="B95" s="136" t="s">
        <v>2561</v>
      </c>
      <c r="C95" s="136" t="s">
        <v>2578</v>
      </c>
    </row>
    <row r="96" spans="1:3">
      <c r="A96" s="136" t="s">
        <v>2531</v>
      </c>
      <c r="B96" s="136" t="s">
        <v>2561</v>
      </c>
      <c r="C96" s="136" t="s">
        <v>2579</v>
      </c>
    </row>
    <row r="97" spans="1:3">
      <c r="A97" s="136" t="s">
        <v>2531</v>
      </c>
      <c r="B97" s="136" t="s">
        <v>2561</v>
      </c>
      <c r="C97" s="136" t="s">
        <v>2580</v>
      </c>
    </row>
    <row r="98" spans="1:3">
      <c r="A98" s="136" t="s">
        <v>2531</v>
      </c>
      <c r="B98" s="136" t="s">
        <v>2561</v>
      </c>
      <c r="C98" s="136" t="s">
        <v>2581</v>
      </c>
    </row>
    <row r="99" spans="1:3">
      <c r="A99" s="136" t="s">
        <v>2531</v>
      </c>
      <c r="B99" s="136" t="s">
        <v>2561</v>
      </c>
      <c r="C99" s="136" t="s">
        <v>2582</v>
      </c>
    </row>
    <row r="100" spans="1:3">
      <c r="A100" s="136" t="s">
        <v>2531</v>
      </c>
      <c r="B100" s="136" t="s">
        <v>2561</v>
      </c>
      <c r="C100" s="136" t="s">
        <v>2583</v>
      </c>
    </row>
    <row r="101" spans="1:3">
      <c r="A101" s="136" t="s">
        <v>2531</v>
      </c>
      <c r="B101" s="136" t="s">
        <v>2561</v>
      </c>
      <c r="C101" s="136" t="s">
        <v>2584</v>
      </c>
    </row>
    <row r="102" spans="1:3">
      <c r="A102" s="136" t="s">
        <v>2531</v>
      </c>
      <c r="B102" s="136" t="s">
        <v>2561</v>
      </c>
      <c r="C102" s="136" t="s">
        <v>2585</v>
      </c>
    </row>
    <row r="103" spans="1:3">
      <c r="A103" s="136" t="s">
        <v>2531</v>
      </c>
      <c r="B103" s="136" t="s">
        <v>2561</v>
      </c>
      <c r="C103" s="136" t="s">
        <v>2586</v>
      </c>
    </row>
    <row r="104" spans="1:3">
      <c r="A104" s="136" t="s">
        <v>2531</v>
      </c>
      <c r="B104" s="136" t="s">
        <v>2561</v>
      </c>
      <c r="C104" s="136" t="s">
        <v>2587</v>
      </c>
    </row>
    <row r="105" spans="1:3">
      <c r="A105" s="136" t="s">
        <v>2531</v>
      </c>
      <c r="B105" s="136" t="s">
        <v>2561</v>
      </c>
      <c r="C105" s="136" t="s">
        <v>2588</v>
      </c>
    </row>
    <row r="106" spans="1:3">
      <c r="A106" s="136" t="s">
        <v>2531</v>
      </c>
      <c r="B106" s="136" t="s">
        <v>2561</v>
      </c>
      <c r="C106" s="136" t="s">
        <v>2589</v>
      </c>
    </row>
    <row r="107" spans="1:3">
      <c r="A107" s="136" t="s">
        <v>2531</v>
      </c>
      <c r="B107" s="136" t="s">
        <v>2561</v>
      </c>
      <c r="C107" s="136" t="s">
        <v>2589</v>
      </c>
    </row>
    <row r="108" spans="1:3">
      <c r="A108" s="136" t="s">
        <v>2531</v>
      </c>
      <c r="B108" s="136" t="s">
        <v>2561</v>
      </c>
      <c r="C108" s="136" t="s">
        <v>2590</v>
      </c>
    </row>
    <row r="109" spans="1:3">
      <c r="A109" s="136" t="s">
        <v>2531</v>
      </c>
      <c r="B109" s="136" t="s">
        <v>2561</v>
      </c>
      <c r="C109" s="136" t="s">
        <v>2591</v>
      </c>
    </row>
    <row r="110" spans="1:3">
      <c r="A110" s="136" t="s">
        <v>2531</v>
      </c>
      <c r="B110" s="136" t="s">
        <v>2561</v>
      </c>
      <c r="C110" s="136" t="s">
        <v>2592</v>
      </c>
    </row>
    <row r="111" spans="1:3">
      <c r="A111" s="136" t="s">
        <v>2531</v>
      </c>
      <c r="B111" s="136" t="s">
        <v>2561</v>
      </c>
      <c r="C111" s="136" t="s">
        <v>2593</v>
      </c>
    </row>
    <row r="112" spans="1:3">
      <c r="A112" s="136" t="s">
        <v>2531</v>
      </c>
      <c r="B112" s="136" t="s">
        <v>2561</v>
      </c>
      <c r="C112" s="136" t="s">
        <v>2594</v>
      </c>
    </row>
    <row r="113" spans="1:3">
      <c r="A113" s="136" t="s">
        <v>2531</v>
      </c>
      <c r="B113" s="136" t="s">
        <v>2561</v>
      </c>
      <c r="C113" s="136" t="s">
        <v>2595</v>
      </c>
    </row>
    <row r="114" spans="1:3">
      <c r="A114" s="136" t="s">
        <v>2531</v>
      </c>
      <c r="B114" s="136" t="s">
        <v>2561</v>
      </c>
      <c r="C114" s="136" t="s">
        <v>2596</v>
      </c>
    </row>
    <row r="115" spans="1:3">
      <c r="A115" s="136" t="s">
        <v>2531</v>
      </c>
      <c r="B115" s="136" t="s">
        <v>2561</v>
      </c>
      <c r="C115" s="136" t="s">
        <v>2597</v>
      </c>
    </row>
    <row r="116" spans="1:3">
      <c r="A116" s="136" t="s">
        <v>2531</v>
      </c>
      <c r="B116" s="136" t="s">
        <v>2561</v>
      </c>
      <c r="C116" s="136" t="s">
        <v>2598</v>
      </c>
    </row>
    <row r="117" spans="1:3">
      <c r="A117" s="136" t="s">
        <v>2531</v>
      </c>
      <c r="B117" s="136" t="s">
        <v>2561</v>
      </c>
      <c r="C117" s="136" t="s">
        <v>2599</v>
      </c>
    </row>
    <row r="118" spans="1:3">
      <c r="A118" s="136" t="s">
        <v>2531</v>
      </c>
      <c r="B118" s="136" t="s">
        <v>2561</v>
      </c>
      <c r="C118" s="136" t="s">
        <v>2600</v>
      </c>
    </row>
    <row r="119" spans="1:3">
      <c r="A119" s="136" t="s">
        <v>2531</v>
      </c>
      <c r="B119" s="136" t="s">
        <v>2561</v>
      </c>
      <c r="C119" s="136" t="s">
        <v>2601</v>
      </c>
    </row>
    <row r="120" spans="1:3">
      <c r="A120" s="136" t="s">
        <v>2531</v>
      </c>
      <c r="B120" s="136" t="s">
        <v>2561</v>
      </c>
      <c r="C120" s="136" t="s">
        <v>2602</v>
      </c>
    </row>
    <row r="121" spans="1:3">
      <c r="A121" s="136" t="s">
        <v>2531</v>
      </c>
      <c r="B121" s="136" t="s">
        <v>2561</v>
      </c>
      <c r="C121" s="136" t="s">
        <v>2603</v>
      </c>
    </row>
    <row r="122" spans="1:3">
      <c r="A122" s="136" t="s">
        <v>2531</v>
      </c>
      <c r="B122" s="136" t="s">
        <v>2561</v>
      </c>
      <c r="C122" s="136" t="s">
        <v>2604</v>
      </c>
    </row>
    <row r="123" spans="1:3">
      <c r="A123" s="136" t="s">
        <v>2531</v>
      </c>
      <c r="B123" s="136" t="s">
        <v>2561</v>
      </c>
      <c r="C123" s="136" t="s">
        <v>2605</v>
      </c>
    </row>
    <row r="124" spans="1:3">
      <c r="A124" s="136" t="s">
        <v>2531</v>
      </c>
      <c r="B124" s="136" t="s">
        <v>2561</v>
      </c>
      <c r="C124" s="136" t="s">
        <v>2606</v>
      </c>
    </row>
    <row r="125" spans="1:3">
      <c r="A125" s="136" t="s">
        <v>2531</v>
      </c>
      <c r="B125" s="136" t="s">
        <v>2561</v>
      </c>
      <c r="C125" s="136" t="s">
        <v>2607</v>
      </c>
    </row>
    <row r="126" spans="1:3">
      <c r="A126" s="136" t="s">
        <v>2531</v>
      </c>
      <c r="B126" s="136" t="s">
        <v>2561</v>
      </c>
      <c r="C126" s="136" t="s">
        <v>2608</v>
      </c>
    </row>
    <row r="127" spans="1:3">
      <c r="A127" s="136" t="s">
        <v>2531</v>
      </c>
      <c r="B127" s="136" t="s">
        <v>2561</v>
      </c>
      <c r="C127" s="136" t="s">
        <v>2609</v>
      </c>
    </row>
    <row r="128" spans="1:3">
      <c r="A128" s="136" t="s">
        <v>2531</v>
      </c>
      <c r="B128" s="136" t="s">
        <v>2561</v>
      </c>
      <c r="C128" s="136" t="s">
        <v>2610</v>
      </c>
    </row>
    <row r="129" spans="1:3">
      <c r="A129" s="136" t="s">
        <v>2531</v>
      </c>
      <c r="B129" s="136" t="s">
        <v>2561</v>
      </c>
      <c r="C129" s="136" t="s">
        <v>2611</v>
      </c>
    </row>
    <row r="130" spans="1:3">
      <c r="A130" s="136" t="s">
        <v>2531</v>
      </c>
      <c r="B130" s="136" t="s">
        <v>2561</v>
      </c>
      <c r="C130" s="136" t="s">
        <v>2612</v>
      </c>
    </row>
    <row r="131" spans="1:3">
      <c r="A131" s="136" t="s">
        <v>2531</v>
      </c>
      <c r="B131" s="136" t="s">
        <v>2561</v>
      </c>
      <c r="C131" s="136" t="s">
        <v>2613</v>
      </c>
    </row>
    <row r="132" spans="1:3">
      <c r="A132" s="136" t="s">
        <v>2531</v>
      </c>
      <c r="B132" s="136" t="s">
        <v>2561</v>
      </c>
      <c r="C132" s="136" t="s">
        <v>2614</v>
      </c>
    </row>
    <row r="133" spans="1:3">
      <c r="A133" s="136" t="s">
        <v>2531</v>
      </c>
      <c r="B133" s="136" t="s">
        <v>2615</v>
      </c>
      <c r="C133" s="136" t="s">
        <v>2615</v>
      </c>
    </row>
    <row r="134" spans="1:3">
      <c r="A134" s="136" t="s">
        <v>2531</v>
      </c>
      <c r="B134" s="136" t="s">
        <v>2615</v>
      </c>
      <c r="C134" s="136" t="s">
        <v>2616</v>
      </c>
    </row>
    <row r="135" spans="1:3">
      <c r="A135" s="136" t="s">
        <v>2531</v>
      </c>
      <c r="B135" s="136" t="s">
        <v>2615</v>
      </c>
      <c r="C135" s="136" t="s">
        <v>2617</v>
      </c>
    </row>
    <row r="136" spans="1:3">
      <c r="A136" s="136" t="s">
        <v>2531</v>
      </c>
      <c r="B136" s="136" t="s">
        <v>2618</v>
      </c>
      <c r="C136" s="136" t="s">
        <v>2619</v>
      </c>
    </row>
    <row r="137" spans="1:3">
      <c r="A137" s="136" t="s">
        <v>2531</v>
      </c>
      <c r="B137" s="136" t="s">
        <v>2618</v>
      </c>
      <c r="C137" s="136" t="s">
        <v>2620</v>
      </c>
    </row>
    <row r="138" spans="1:3">
      <c r="A138" s="136" t="s">
        <v>2531</v>
      </c>
      <c r="B138" s="136" t="s">
        <v>2618</v>
      </c>
      <c r="C138" s="136" t="s">
        <v>2621</v>
      </c>
    </row>
    <row r="139" spans="1:3">
      <c r="A139" s="136" t="s">
        <v>2531</v>
      </c>
      <c r="B139" s="136" t="s">
        <v>2618</v>
      </c>
      <c r="C139" s="136" t="s">
        <v>2622</v>
      </c>
    </row>
    <row r="140" spans="1:3">
      <c r="A140" s="136" t="s">
        <v>2531</v>
      </c>
      <c r="B140" s="136" t="s">
        <v>2618</v>
      </c>
      <c r="C140" s="136" t="s">
        <v>2623</v>
      </c>
    </row>
    <row r="141" spans="1:3">
      <c r="A141" s="136" t="s">
        <v>2531</v>
      </c>
      <c r="B141" s="136" t="s">
        <v>2618</v>
      </c>
      <c r="C141" s="136" t="s">
        <v>2624</v>
      </c>
    </row>
    <row r="142" spans="1:3">
      <c r="A142" s="136" t="s">
        <v>2531</v>
      </c>
      <c r="B142" s="136" t="s">
        <v>2618</v>
      </c>
      <c r="C142" s="136" t="s">
        <v>2618</v>
      </c>
    </row>
    <row r="143" spans="1:3">
      <c r="A143" s="136" t="s">
        <v>2531</v>
      </c>
      <c r="B143" s="136" t="s">
        <v>2618</v>
      </c>
      <c r="C143" s="136" t="s">
        <v>2625</v>
      </c>
    </row>
    <row r="144" spans="1:3">
      <c r="A144" s="136" t="s">
        <v>2531</v>
      </c>
      <c r="B144" s="136" t="s">
        <v>2618</v>
      </c>
      <c r="C144" s="136" t="s">
        <v>2626</v>
      </c>
    </row>
    <row r="145" spans="1:3">
      <c r="A145" s="136" t="s">
        <v>2531</v>
      </c>
      <c r="B145" s="136" t="s">
        <v>2618</v>
      </c>
      <c r="C145" s="136" t="s">
        <v>2627</v>
      </c>
    </row>
    <row r="146" spans="1:3">
      <c r="A146" s="136" t="s">
        <v>2531</v>
      </c>
      <c r="B146" s="136" t="s">
        <v>2618</v>
      </c>
      <c r="C146" s="136" t="s">
        <v>2628</v>
      </c>
    </row>
    <row r="147" spans="1:3">
      <c r="A147" s="136" t="s">
        <v>2531</v>
      </c>
      <c r="B147" s="136" t="s">
        <v>2618</v>
      </c>
      <c r="C147" s="136" t="s">
        <v>2629</v>
      </c>
    </row>
    <row r="148" spans="1:3">
      <c r="A148" s="136" t="s">
        <v>2531</v>
      </c>
      <c r="B148" s="136" t="s">
        <v>2618</v>
      </c>
      <c r="C148" s="136" t="s">
        <v>2630</v>
      </c>
    </row>
    <row r="149" spans="1:3">
      <c r="A149" s="136" t="s">
        <v>2531</v>
      </c>
      <c r="B149" s="136" t="s">
        <v>2618</v>
      </c>
      <c r="C149" s="136" t="s">
        <v>2631</v>
      </c>
    </row>
    <row r="150" spans="1:3">
      <c r="A150" s="136" t="s">
        <v>2531</v>
      </c>
      <c r="B150" s="136" t="s">
        <v>2618</v>
      </c>
      <c r="C150" s="136" t="s">
        <v>2632</v>
      </c>
    </row>
    <row r="151" spans="1:3">
      <c r="A151" s="136" t="s">
        <v>2531</v>
      </c>
      <c r="B151" s="136" t="s">
        <v>2618</v>
      </c>
      <c r="C151" s="136" t="s">
        <v>2633</v>
      </c>
    </row>
    <row r="152" spans="1:3">
      <c r="A152" s="136" t="s">
        <v>2531</v>
      </c>
      <c r="B152" s="136" t="s">
        <v>2618</v>
      </c>
      <c r="C152" s="136" t="s">
        <v>2634</v>
      </c>
    </row>
    <row r="153" spans="1:3">
      <c r="A153" s="136" t="s">
        <v>2531</v>
      </c>
      <c r="B153" s="136" t="s">
        <v>2618</v>
      </c>
      <c r="C153" s="136" t="s">
        <v>2635</v>
      </c>
    </row>
    <row r="154" spans="1:3">
      <c r="A154" s="136" t="s">
        <v>2531</v>
      </c>
      <c r="B154" s="136" t="s">
        <v>2618</v>
      </c>
      <c r="C154" s="136" t="s">
        <v>2636</v>
      </c>
    </row>
    <row r="155" spans="1:3">
      <c r="A155" s="136" t="s">
        <v>2531</v>
      </c>
      <c r="B155" s="136" t="s">
        <v>2618</v>
      </c>
      <c r="C155" s="136" t="s">
        <v>2637</v>
      </c>
    </row>
    <row r="156" spans="1:3">
      <c r="A156" s="136" t="s">
        <v>2531</v>
      </c>
      <c r="B156" s="136" t="s">
        <v>2618</v>
      </c>
      <c r="C156" s="136" t="s">
        <v>2638</v>
      </c>
    </row>
    <row r="157" spans="1:3">
      <c r="A157" s="136" t="s">
        <v>2531</v>
      </c>
      <c r="B157" s="136" t="s">
        <v>2639</v>
      </c>
      <c r="C157" s="136" t="s">
        <v>2640</v>
      </c>
    </row>
    <row r="158" spans="1:3">
      <c r="A158" s="136" t="s">
        <v>2531</v>
      </c>
      <c r="B158" s="136" t="s">
        <v>2639</v>
      </c>
      <c r="C158" s="136" t="s">
        <v>2641</v>
      </c>
    </row>
    <row r="159" spans="1:3">
      <c r="A159" s="136" t="s">
        <v>2531</v>
      </c>
      <c r="B159" s="136" t="s">
        <v>2639</v>
      </c>
      <c r="C159" s="136" t="s">
        <v>2642</v>
      </c>
    </row>
    <row r="160" spans="1:3">
      <c r="A160" s="136" t="s">
        <v>2531</v>
      </c>
      <c r="B160" s="136" t="s">
        <v>2639</v>
      </c>
      <c r="C160" s="136" t="s">
        <v>2643</v>
      </c>
    </row>
    <row r="161" spans="1:3">
      <c r="A161" s="136" t="s">
        <v>2531</v>
      </c>
      <c r="B161" s="136" t="s">
        <v>2639</v>
      </c>
      <c r="C161" s="136" t="s">
        <v>2644</v>
      </c>
    </row>
    <row r="162" spans="1:3">
      <c r="A162" s="136" t="s">
        <v>2531</v>
      </c>
      <c r="B162" s="136" t="s">
        <v>2639</v>
      </c>
      <c r="C162" s="136" t="s">
        <v>2645</v>
      </c>
    </row>
    <row r="163" spans="1:3">
      <c r="A163" s="136" t="s">
        <v>2531</v>
      </c>
      <c r="B163" s="136" t="s">
        <v>2639</v>
      </c>
      <c r="C163" s="136" t="s">
        <v>2646</v>
      </c>
    </row>
    <row r="164" spans="1:3">
      <c r="A164" s="136" t="s">
        <v>2531</v>
      </c>
      <c r="B164" s="136" t="s">
        <v>2639</v>
      </c>
      <c r="C164" s="136" t="s">
        <v>2647</v>
      </c>
    </row>
    <row r="165" spans="1:3">
      <c r="A165" s="136" t="s">
        <v>2531</v>
      </c>
      <c r="B165" s="136" t="s">
        <v>2639</v>
      </c>
      <c r="C165" s="136" t="s">
        <v>2648</v>
      </c>
    </row>
    <row r="166" spans="1:3">
      <c r="A166" s="136" t="s">
        <v>2531</v>
      </c>
      <c r="B166" s="136" t="s">
        <v>2639</v>
      </c>
      <c r="C166" s="136" t="s">
        <v>2649</v>
      </c>
    </row>
    <row r="167" spans="1:3">
      <c r="A167" s="136" t="s">
        <v>2531</v>
      </c>
      <c r="B167" s="136" t="s">
        <v>2639</v>
      </c>
      <c r="C167" s="136" t="s">
        <v>2650</v>
      </c>
    </row>
    <row r="168" spans="1:3">
      <c r="A168" s="136" t="s">
        <v>2531</v>
      </c>
      <c r="B168" s="136" t="s">
        <v>2639</v>
      </c>
      <c r="C168" s="136" t="s">
        <v>2651</v>
      </c>
    </row>
    <row r="169" spans="1:3">
      <c r="A169" s="136" t="s">
        <v>2531</v>
      </c>
      <c r="B169" s="136" t="s">
        <v>2639</v>
      </c>
      <c r="C169" s="136" t="s">
        <v>2652</v>
      </c>
    </row>
    <row r="170" spans="1:3">
      <c r="A170" s="136" t="s">
        <v>2531</v>
      </c>
      <c r="B170" s="136" t="s">
        <v>2639</v>
      </c>
      <c r="C170" s="136" t="s">
        <v>2653</v>
      </c>
    </row>
    <row r="171" spans="1:3">
      <c r="A171" s="136" t="s">
        <v>2531</v>
      </c>
      <c r="B171" s="136" t="s">
        <v>2639</v>
      </c>
      <c r="C171" s="136" t="s">
        <v>2654</v>
      </c>
    </row>
    <row r="172" spans="1:3">
      <c r="A172" s="136" t="s">
        <v>2531</v>
      </c>
      <c r="B172" s="136" t="s">
        <v>2639</v>
      </c>
      <c r="C172" s="136" t="s">
        <v>2655</v>
      </c>
    </row>
    <row r="173" spans="1:3">
      <c r="A173" s="136" t="s">
        <v>2531</v>
      </c>
      <c r="B173" s="136" t="s">
        <v>2639</v>
      </c>
      <c r="C173" s="136" t="s">
        <v>2656</v>
      </c>
    </row>
    <row r="174" spans="1:3">
      <c r="A174" s="136" t="s">
        <v>2531</v>
      </c>
      <c r="B174" s="136" t="s">
        <v>2639</v>
      </c>
      <c r="C174" s="136" t="s">
        <v>2657</v>
      </c>
    </row>
    <row r="175" spans="1:3">
      <c r="A175" s="136" t="s">
        <v>2531</v>
      </c>
      <c r="B175" s="136" t="s">
        <v>2639</v>
      </c>
      <c r="C175" s="136" t="s">
        <v>2658</v>
      </c>
    </row>
    <row r="176" spans="1:3">
      <c r="A176" s="136" t="s">
        <v>2531</v>
      </c>
      <c r="B176" s="136" t="s">
        <v>2639</v>
      </c>
      <c r="C176" s="136" t="s">
        <v>2639</v>
      </c>
    </row>
    <row r="177" spans="1:3">
      <c r="A177" s="136" t="s">
        <v>2531</v>
      </c>
      <c r="B177" s="136" t="s">
        <v>2639</v>
      </c>
      <c r="C177" s="136" t="s">
        <v>2659</v>
      </c>
    </row>
    <row r="178" spans="1:3">
      <c r="A178" s="136" t="s">
        <v>2531</v>
      </c>
      <c r="B178" s="136" t="s">
        <v>2639</v>
      </c>
      <c r="C178" s="136" t="s">
        <v>2660</v>
      </c>
    </row>
    <row r="179" spans="1:3">
      <c r="A179" s="136" t="s">
        <v>2531</v>
      </c>
      <c r="B179" s="136" t="s">
        <v>2639</v>
      </c>
      <c r="C179" s="136" t="s">
        <v>2661</v>
      </c>
    </row>
    <row r="180" spans="1:3">
      <c r="A180" s="136" t="s">
        <v>2531</v>
      </c>
      <c r="B180" s="136" t="s">
        <v>2639</v>
      </c>
      <c r="C180" s="136" t="s">
        <v>2662</v>
      </c>
    </row>
    <row r="181" spans="1:3">
      <c r="A181" s="136" t="s">
        <v>2531</v>
      </c>
      <c r="B181" s="136" t="s">
        <v>2639</v>
      </c>
      <c r="C181" s="136" t="s">
        <v>2663</v>
      </c>
    </row>
    <row r="182" spans="1:3">
      <c r="A182" s="136" t="s">
        <v>2531</v>
      </c>
      <c r="B182" s="136" t="s">
        <v>2639</v>
      </c>
      <c r="C182" s="136" t="s">
        <v>2664</v>
      </c>
    </row>
    <row r="183" spans="1:3">
      <c r="A183" s="136" t="s">
        <v>2531</v>
      </c>
      <c r="B183" s="136" t="s">
        <v>2639</v>
      </c>
      <c r="C183" s="136" t="s">
        <v>2665</v>
      </c>
    </row>
    <row r="184" spans="1:3">
      <c r="A184" s="136" t="s">
        <v>2531</v>
      </c>
      <c r="B184" s="136" t="s">
        <v>2639</v>
      </c>
      <c r="C184" s="136" t="s">
        <v>2666</v>
      </c>
    </row>
    <row r="185" spans="1:3">
      <c r="A185" s="136" t="s">
        <v>2531</v>
      </c>
      <c r="B185" s="136" t="s">
        <v>2639</v>
      </c>
      <c r="C185" s="136" t="s">
        <v>2667</v>
      </c>
    </row>
    <row r="186" spans="1:3">
      <c r="A186" s="136" t="s">
        <v>2531</v>
      </c>
      <c r="B186" s="136" t="s">
        <v>2639</v>
      </c>
      <c r="C186" s="136" t="s">
        <v>2668</v>
      </c>
    </row>
    <row r="187" spans="1:3">
      <c r="A187" s="136" t="s">
        <v>2531</v>
      </c>
      <c r="B187" s="136" t="s">
        <v>2639</v>
      </c>
      <c r="C187" s="136" t="s">
        <v>2669</v>
      </c>
    </row>
    <row r="188" spans="1:3">
      <c r="A188" s="136" t="s">
        <v>2531</v>
      </c>
      <c r="B188" s="136" t="s">
        <v>2639</v>
      </c>
      <c r="C188" s="136" t="s">
        <v>2670</v>
      </c>
    </row>
    <row r="189" spans="1:3">
      <c r="A189" s="136" t="s">
        <v>2531</v>
      </c>
      <c r="B189" s="136" t="s">
        <v>2639</v>
      </c>
      <c r="C189" s="136" t="s">
        <v>2671</v>
      </c>
    </row>
    <row r="190" spans="1:3">
      <c r="A190" s="136" t="s">
        <v>2531</v>
      </c>
      <c r="B190" s="136" t="s">
        <v>2639</v>
      </c>
      <c r="C190" s="136" t="s">
        <v>2672</v>
      </c>
    </row>
    <row r="191" spans="1:3">
      <c r="A191" s="136" t="s">
        <v>2531</v>
      </c>
      <c r="B191" s="136" t="s">
        <v>2639</v>
      </c>
      <c r="C191" s="136" t="s">
        <v>2673</v>
      </c>
    </row>
    <row r="192" spans="1:3">
      <c r="A192" s="136" t="s">
        <v>2531</v>
      </c>
      <c r="B192" s="136" t="s">
        <v>2639</v>
      </c>
      <c r="C192" s="136" t="s">
        <v>2674</v>
      </c>
    </row>
    <row r="193" spans="1:3">
      <c r="A193" s="136" t="s">
        <v>2531</v>
      </c>
      <c r="B193" s="136" t="s">
        <v>2639</v>
      </c>
      <c r="C193" s="136" t="s">
        <v>2675</v>
      </c>
    </row>
    <row r="194" spans="1:3">
      <c r="A194" s="136" t="s">
        <v>2531</v>
      </c>
      <c r="B194" s="136" t="s">
        <v>2639</v>
      </c>
      <c r="C194" s="136" t="s">
        <v>2676</v>
      </c>
    </row>
    <row r="195" spans="1:3">
      <c r="A195" s="136" t="s">
        <v>2531</v>
      </c>
      <c r="B195" s="136" t="s">
        <v>2677</v>
      </c>
      <c r="C195" s="136" t="s">
        <v>2678</v>
      </c>
    </row>
    <row r="196" spans="1:3">
      <c r="A196" s="136" t="s">
        <v>2531</v>
      </c>
      <c r="B196" s="136" t="s">
        <v>2677</v>
      </c>
      <c r="C196" s="136" t="s">
        <v>2679</v>
      </c>
    </row>
    <row r="197" spans="1:3">
      <c r="A197" s="136" t="s">
        <v>2531</v>
      </c>
      <c r="B197" s="136" t="s">
        <v>2677</v>
      </c>
      <c r="C197" s="136" t="s">
        <v>2680</v>
      </c>
    </row>
    <row r="198" spans="1:3">
      <c r="A198" s="136" t="s">
        <v>2531</v>
      </c>
      <c r="B198" s="136" t="s">
        <v>2677</v>
      </c>
      <c r="C198" s="136" t="s">
        <v>2681</v>
      </c>
    </row>
    <row r="199" spans="1:3">
      <c r="A199" s="136" t="s">
        <v>2531</v>
      </c>
      <c r="B199" s="136" t="s">
        <v>2677</v>
      </c>
      <c r="C199" s="136" t="s">
        <v>2682</v>
      </c>
    </row>
    <row r="200" spans="1:3">
      <c r="A200" s="136" t="s">
        <v>2531</v>
      </c>
      <c r="B200" s="136" t="s">
        <v>2677</v>
      </c>
      <c r="C200" s="136" t="s">
        <v>2683</v>
      </c>
    </row>
    <row r="201" spans="1:3">
      <c r="A201" s="136" t="s">
        <v>2531</v>
      </c>
      <c r="B201" s="136" t="s">
        <v>2677</v>
      </c>
      <c r="C201" s="136" t="s">
        <v>2684</v>
      </c>
    </row>
    <row r="202" spans="1:3">
      <c r="A202" s="136" t="s">
        <v>2531</v>
      </c>
      <c r="B202" s="136" t="s">
        <v>2677</v>
      </c>
      <c r="C202" s="136" t="s">
        <v>2685</v>
      </c>
    </row>
    <row r="203" spans="1:3">
      <c r="A203" s="136" t="s">
        <v>2531</v>
      </c>
      <c r="B203" s="136" t="s">
        <v>2677</v>
      </c>
      <c r="C203" s="136" t="s">
        <v>2686</v>
      </c>
    </row>
    <row r="204" spans="1:3">
      <c r="A204" s="136" t="s">
        <v>2531</v>
      </c>
      <c r="B204" s="136" t="s">
        <v>2677</v>
      </c>
      <c r="C204" s="136" t="s">
        <v>2687</v>
      </c>
    </row>
    <row r="205" spans="1:3">
      <c r="A205" s="136" t="s">
        <v>2531</v>
      </c>
      <c r="B205" s="136" t="s">
        <v>2677</v>
      </c>
      <c r="C205" s="136" t="s">
        <v>2688</v>
      </c>
    </row>
    <row r="206" spans="1:3">
      <c r="A206" s="136" t="s">
        <v>2531</v>
      </c>
      <c r="B206" s="136" t="s">
        <v>2677</v>
      </c>
      <c r="C206" s="136" t="s">
        <v>2689</v>
      </c>
    </row>
    <row r="207" spans="1:3">
      <c r="A207" s="136" t="s">
        <v>2531</v>
      </c>
      <c r="B207" s="136" t="s">
        <v>2677</v>
      </c>
      <c r="C207" s="136" t="s">
        <v>2690</v>
      </c>
    </row>
    <row r="208" spans="1:3">
      <c r="A208" s="136" t="s">
        <v>2531</v>
      </c>
      <c r="B208" s="136" t="s">
        <v>2677</v>
      </c>
      <c r="C208" s="136" t="s">
        <v>2691</v>
      </c>
    </row>
    <row r="209" spans="1:3">
      <c r="A209" s="136" t="s">
        <v>2531</v>
      </c>
      <c r="B209" s="136" t="s">
        <v>2677</v>
      </c>
      <c r="C209" s="136" t="s">
        <v>2692</v>
      </c>
    </row>
    <row r="210" spans="1:3">
      <c r="A210" s="136" t="s">
        <v>2531</v>
      </c>
      <c r="B210" s="136" t="s">
        <v>2677</v>
      </c>
      <c r="C210" s="136" t="s">
        <v>2693</v>
      </c>
    </row>
    <row r="211" spans="1:3">
      <c r="A211" s="136" t="s">
        <v>2531</v>
      </c>
      <c r="B211" s="136" t="s">
        <v>2677</v>
      </c>
      <c r="C211" s="136" t="s">
        <v>2694</v>
      </c>
    </row>
    <row r="212" spans="1:3">
      <c r="A212" s="136" t="s">
        <v>2531</v>
      </c>
      <c r="B212" s="136" t="s">
        <v>2677</v>
      </c>
      <c r="C212" s="136" t="s">
        <v>2695</v>
      </c>
    </row>
    <row r="213" spans="1:3">
      <c r="A213" s="136" t="s">
        <v>2531</v>
      </c>
      <c r="B213" s="136" t="s">
        <v>2677</v>
      </c>
      <c r="C213" s="136" t="s">
        <v>2696</v>
      </c>
    </row>
    <row r="214" spans="1:3">
      <c r="A214" s="136" t="s">
        <v>2531</v>
      </c>
      <c r="B214" s="136" t="s">
        <v>2677</v>
      </c>
      <c r="C214" s="136" t="s">
        <v>2697</v>
      </c>
    </row>
    <row r="215" spans="1:3">
      <c r="A215" s="136" t="s">
        <v>2531</v>
      </c>
      <c r="B215" s="136" t="s">
        <v>2677</v>
      </c>
      <c r="C215" s="136" t="s">
        <v>2698</v>
      </c>
    </row>
    <row r="216" spans="1:3">
      <c r="A216" s="136" t="s">
        <v>2531</v>
      </c>
      <c r="B216" s="136" t="s">
        <v>2677</v>
      </c>
      <c r="C216" s="136" t="s">
        <v>2699</v>
      </c>
    </row>
    <row r="217" spans="1:3">
      <c r="A217" s="136" t="s">
        <v>2531</v>
      </c>
      <c r="B217" s="136" t="s">
        <v>2677</v>
      </c>
      <c r="C217" s="136" t="s">
        <v>2700</v>
      </c>
    </row>
    <row r="218" spans="1:3">
      <c r="A218" s="136" t="s">
        <v>2531</v>
      </c>
      <c r="B218" s="136" t="s">
        <v>2677</v>
      </c>
      <c r="C218" s="136" t="s">
        <v>2701</v>
      </c>
    </row>
    <row r="219" spans="1:3">
      <c r="A219" s="136" t="s">
        <v>2531</v>
      </c>
      <c r="B219" s="136" t="s">
        <v>2677</v>
      </c>
      <c r="C219" s="136" t="s">
        <v>2702</v>
      </c>
    </row>
    <row r="220" spans="1:3">
      <c r="A220" s="136" t="s">
        <v>2531</v>
      </c>
      <c r="B220" s="136" t="s">
        <v>2677</v>
      </c>
      <c r="C220" s="136" t="s">
        <v>2703</v>
      </c>
    </row>
    <row r="221" spans="1:3">
      <c r="A221" s="136" t="s">
        <v>2531</v>
      </c>
      <c r="B221" s="136" t="s">
        <v>2677</v>
      </c>
      <c r="C221" s="136" t="s">
        <v>2704</v>
      </c>
    </row>
    <row r="222" spans="1:3">
      <c r="A222" s="136" t="s">
        <v>2531</v>
      </c>
      <c r="B222" s="136" t="s">
        <v>2677</v>
      </c>
      <c r="C222" s="136" t="s">
        <v>2705</v>
      </c>
    </row>
    <row r="223" spans="1:3">
      <c r="A223" s="136" t="s">
        <v>2531</v>
      </c>
      <c r="B223" s="136" t="s">
        <v>2677</v>
      </c>
      <c r="C223" s="136" t="s">
        <v>2706</v>
      </c>
    </row>
    <row r="224" spans="1:3">
      <c r="A224" s="136" t="s">
        <v>2531</v>
      </c>
      <c r="B224" s="136" t="s">
        <v>2677</v>
      </c>
      <c r="C224" s="136" t="s">
        <v>2707</v>
      </c>
    </row>
    <row r="225" spans="1:3">
      <c r="A225" s="136" t="s">
        <v>2531</v>
      </c>
      <c r="B225" s="136" t="s">
        <v>2677</v>
      </c>
      <c r="C225" s="136" t="s">
        <v>2708</v>
      </c>
    </row>
    <row r="226" spans="1:3">
      <c r="A226" s="136" t="s">
        <v>2531</v>
      </c>
      <c r="B226" s="136" t="s">
        <v>2677</v>
      </c>
      <c r="C226" s="136" t="s">
        <v>2709</v>
      </c>
    </row>
    <row r="227" spans="1:3">
      <c r="A227" s="136" t="s">
        <v>2531</v>
      </c>
      <c r="B227" s="136" t="s">
        <v>2677</v>
      </c>
      <c r="C227" s="136" t="s">
        <v>2710</v>
      </c>
    </row>
    <row r="228" spans="1:3">
      <c r="A228" s="136" t="s">
        <v>2531</v>
      </c>
      <c r="B228" s="136" t="s">
        <v>2677</v>
      </c>
      <c r="C228" s="136" t="s">
        <v>2711</v>
      </c>
    </row>
    <row r="229" spans="1:3">
      <c r="A229" s="136" t="s">
        <v>2531</v>
      </c>
      <c r="B229" s="136" t="s">
        <v>2677</v>
      </c>
      <c r="C229" s="136" t="s">
        <v>2712</v>
      </c>
    </row>
    <row r="230" spans="1:3">
      <c r="A230" s="136" t="s">
        <v>2531</v>
      </c>
      <c r="B230" s="136" t="s">
        <v>2677</v>
      </c>
      <c r="C230" s="136" t="s">
        <v>2713</v>
      </c>
    </row>
    <row r="231" spans="1:3">
      <c r="A231" s="136" t="s">
        <v>2531</v>
      </c>
      <c r="B231" s="136" t="s">
        <v>2677</v>
      </c>
      <c r="C231" s="136" t="s">
        <v>2714</v>
      </c>
    </row>
    <row r="232" spans="1:3">
      <c r="A232" s="136" t="s">
        <v>2531</v>
      </c>
      <c r="B232" s="136" t="s">
        <v>2677</v>
      </c>
      <c r="C232" s="136" t="s">
        <v>2715</v>
      </c>
    </row>
    <row r="233" spans="1:3">
      <c r="A233" s="136" t="s">
        <v>2531</v>
      </c>
      <c r="B233" s="136" t="s">
        <v>2677</v>
      </c>
      <c r="C233" s="136" t="s">
        <v>2716</v>
      </c>
    </row>
    <row r="234" spans="1:3">
      <c r="A234" s="136" t="s">
        <v>2531</v>
      </c>
      <c r="B234" s="136" t="s">
        <v>2677</v>
      </c>
      <c r="C234" s="136" t="s">
        <v>2717</v>
      </c>
    </row>
    <row r="235" spans="1:3">
      <c r="A235" s="136" t="s">
        <v>2531</v>
      </c>
      <c r="B235" s="136" t="s">
        <v>2677</v>
      </c>
      <c r="C235" s="136" t="s">
        <v>2718</v>
      </c>
    </row>
    <row r="236" spans="1:3">
      <c r="A236" s="136" t="s">
        <v>2531</v>
      </c>
      <c r="B236" s="136" t="s">
        <v>2677</v>
      </c>
      <c r="C236" s="136" t="s">
        <v>2719</v>
      </c>
    </row>
    <row r="237" spans="1:3">
      <c r="A237" s="136" t="s">
        <v>2531</v>
      </c>
      <c r="B237" s="136" t="s">
        <v>2677</v>
      </c>
      <c r="C237" s="136" t="s">
        <v>2720</v>
      </c>
    </row>
    <row r="238" spans="1:3">
      <c r="A238" s="136" t="s">
        <v>2531</v>
      </c>
      <c r="B238" s="136" t="s">
        <v>2677</v>
      </c>
      <c r="C238" s="136" t="s">
        <v>2721</v>
      </c>
    </row>
    <row r="239" spans="1:3">
      <c r="A239" s="136" t="s">
        <v>2531</v>
      </c>
      <c r="B239" s="136" t="s">
        <v>2677</v>
      </c>
      <c r="C239" s="136" t="s">
        <v>2722</v>
      </c>
    </row>
    <row r="240" spans="1:3">
      <c r="A240" s="136" t="s">
        <v>2531</v>
      </c>
      <c r="B240" s="136" t="s">
        <v>2677</v>
      </c>
      <c r="C240" s="136" t="s">
        <v>2723</v>
      </c>
    </row>
    <row r="241" spans="1:3">
      <c r="A241" s="136" t="s">
        <v>2531</v>
      </c>
      <c r="B241" s="136" t="s">
        <v>2677</v>
      </c>
      <c r="C241" s="136" t="s">
        <v>2724</v>
      </c>
    </row>
    <row r="242" spans="1:3">
      <c r="A242" s="136" t="s">
        <v>2531</v>
      </c>
      <c r="B242" s="136" t="s">
        <v>2677</v>
      </c>
      <c r="C242" s="136" t="s">
        <v>2725</v>
      </c>
    </row>
    <row r="243" spans="1:3">
      <c r="A243" s="136" t="s">
        <v>2531</v>
      </c>
      <c r="B243" s="136" t="s">
        <v>2677</v>
      </c>
      <c r="C243" s="136" t="s">
        <v>2726</v>
      </c>
    </row>
    <row r="244" spans="1:3">
      <c r="A244" s="136" t="s">
        <v>2531</v>
      </c>
      <c r="B244" s="136" t="s">
        <v>2677</v>
      </c>
      <c r="C244" s="136" t="s">
        <v>2727</v>
      </c>
    </row>
    <row r="245" spans="1:3">
      <c r="A245" s="136" t="s">
        <v>2531</v>
      </c>
      <c r="B245" s="136" t="s">
        <v>2677</v>
      </c>
      <c r="C245" s="136" t="s">
        <v>2728</v>
      </c>
    </row>
    <row r="246" spans="1:3">
      <c r="A246" s="136" t="s">
        <v>2531</v>
      </c>
      <c r="B246" s="136" t="s">
        <v>2677</v>
      </c>
      <c r="C246" s="136" t="s">
        <v>2729</v>
      </c>
    </row>
    <row r="247" spans="1:3">
      <c r="A247" s="136" t="s">
        <v>2531</v>
      </c>
      <c r="B247" s="136" t="s">
        <v>2730</v>
      </c>
      <c r="C247" s="136" t="s">
        <v>2731</v>
      </c>
    </row>
    <row r="248" spans="1:3">
      <c r="A248" s="136" t="s">
        <v>2531</v>
      </c>
      <c r="B248" s="136" t="s">
        <v>2730</v>
      </c>
      <c r="C248" s="136" t="s">
        <v>2732</v>
      </c>
    </row>
    <row r="249" spans="1:3">
      <c r="A249" s="136" t="s">
        <v>2531</v>
      </c>
      <c r="B249" s="136" t="s">
        <v>2730</v>
      </c>
      <c r="C249" s="136" t="s">
        <v>2733</v>
      </c>
    </row>
    <row r="250" spans="1:3">
      <c r="A250" s="136" t="s">
        <v>2531</v>
      </c>
      <c r="B250" s="136" t="s">
        <v>2730</v>
      </c>
      <c r="C250" s="136" t="s">
        <v>2734</v>
      </c>
    </row>
    <row r="251" spans="1:3">
      <c r="A251" s="136" t="s">
        <v>2531</v>
      </c>
      <c r="B251" s="136" t="s">
        <v>2730</v>
      </c>
      <c r="C251" s="136" t="s">
        <v>2735</v>
      </c>
    </row>
    <row r="252" spans="1:3">
      <c r="A252" s="136" t="s">
        <v>2531</v>
      </c>
      <c r="B252" s="136" t="s">
        <v>2730</v>
      </c>
      <c r="C252" s="136" t="s">
        <v>2736</v>
      </c>
    </row>
    <row r="253" spans="1:3">
      <c r="A253" s="136" t="s">
        <v>2531</v>
      </c>
      <c r="B253" s="136" t="s">
        <v>2730</v>
      </c>
      <c r="C253" s="136" t="s">
        <v>2737</v>
      </c>
    </row>
    <row r="254" spans="1:3">
      <c r="A254" s="136" t="s">
        <v>2531</v>
      </c>
      <c r="B254" s="136" t="s">
        <v>2730</v>
      </c>
      <c r="C254" s="136" t="s">
        <v>2738</v>
      </c>
    </row>
    <row r="255" spans="1:3">
      <c r="A255" s="136" t="s">
        <v>2531</v>
      </c>
      <c r="B255" s="136" t="s">
        <v>2730</v>
      </c>
      <c r="C255" s="136" t="s">
        <v>2739</v>
      </c>
    </row>
    <row r="256" spans="1:3">
      <c r="A256" s="136" t="s">
        <v>2531</v>
      </c>
      <c r="B256" s="136" t="s">
        <v>2730</v>
      </c>
      <c r="C256" s="136" t="s">
        <v>2740</v>
      </c>
    </row>
    <row r="257" spans="1:3">
      <c r="A257" s="136" t="s">
        <v>2531</v>
      </c>
      <c r="B257" s="136" t="s">
        <v>2730</v>
      </c>
      <c r="C257" s="136" t="s">
        <v>2741</v>
      </c>
    </row>
    <row r="258" spans="1:3">
      <c r="A258" s="136" t="s">
        <v>2531</v>
      </c>
      <c r="B258" s="136" t="s">
        <v>2730</v>
      </c>
      <c r="C258" s="136" t="s">
        <v>2742</v>
      </c>
    </row>
    <row r="259" spans="1:3">
      <c r="A259" s="136" t="s">
        <v>2531</v>
      </c>
      <c r="B259" s="136" t="s">
        <v>2730</v>
      </c>
      <c r="C259" s="136" t="s">
        <v>2743</v>
      </c>
    </row>
    <row r="260" spans="1:3">
      <c r="A260" s="136" t="s">
        <v>2531</v>
      </c>
      <c r="B260" s="136" t="s">
        <v>2744</v>
      </c>
      <c r="C260" s="136" t="s">
        <v>2745</v>
      </c>
    </row>
    <row r="261" spans="1:3">
      <c r="A261" s="136" t="s">
        <v>2531</v>
      </c>
      <c r="B261" s="136" t="s">
        <v>2744</v>
      </c>
      <c r="C261" s="136" t="s">
        <v>2746</v>
      </c>
    </row>
    <row r="262" spans="1:3">
      <c r="A262" s="136" t="s">
        <v>2531</v>
      </c>
      <c r="B262" s="136" t="s">
        <v>2744</v>
      </c>
      <c r="C262" s="136" t="s">
        <v>2747</v>
      </c>
    </row>
    <row r="263" spans="1:3">
      <c r="A263" s="136" t="s">
        <v>2531</v>
      </c>
      <c r="B263" s="136" t="s">
        <v>2744</v>
      </c>
      <c r="C263" s="136" t="s">
        <v>2748</v>
      </c>
    </row>
    <row r="264" spans="1:3">
      <c r="A264" s="136" t="s">
        <v>2531</v>
      </c>
      <c r="B264" s="136" t="s">
        <v>2744</v>
      </c>
      <c r="C264" s="136" t="s">
        <v>2749</v>
      </c>
    </row>
    <row r="265" spans="1:3">
      <c r="A265" s="136" t="s">
        <v>2531</v>
      </c>
      <c r="B265" s="136" t="s">
        <v>2744</v>
      </c>
      <c r="C265" s="136" t="s">
        <v>2750</v>
      </c>
    </row>
    <row r="266" spans="1:3">
      <c r="A266" s="136" t="s">
        <v>2531</v>
      </c>
      <c r="B266" s="136" t="s">
        <v>2744</v>
      </c>
      <c r="C266" s="136" t="s">
        <v>2751</v>
      </c>
    </row>
    <row r="267" spans="1:3">
      <c r="A267" s="136" t="s">
        <v>2531</v>
      </c>
      <c r="B267" s="136" t="s">
        <v>2744</v>
      </c>
      <c r="C267" s="136" t="s">
        <v>2752</v>
      </c>
    </row>
    <row r="268" spans="1:3">
      <c r="A268" s="136" t="s">
        <v>2531</v>
      </c>
      <c r="B268" s="136" t="s">
        <v>2744</v>
      </c>
      <c r="C268" s="136" t="s">
        <v>2753</v>
      </c>
    </row>
    <row r="269" spans="1:3">
      <c r="A269" s="136" t="s">
        <v>2531</v>
      </c>
      <c r="B269" s="136" t="s">
        <v>2744</v>
      </c>
      <c r="C269" s="136" t="s">
        <v>2754</v>
      </c>
    </row>
    <row r="270" spans="1:3">
      <c r="A270" s="136" t="s">
        <v>2531</v>
      </c>
      <c r="B270" s="136" t="s">
        <v>2744</v>
      </c>
      <c r="C270" s="136" t="s">
        <v>2755</v>
      </c>
    </row>
    <row r="271" spans="1:3">
      <c r="A271" s="136" t="s">
        <v>2531</v>
      </c>
      <c r="B271" s="136" t="s">
        <v>2744</v>
      </c>
      <c r="C271" s="136" t="s">
        <v>2756</v>
      </c>
    </row>
    <row r="272" spans="1:3">
      <c r="A272" s="136" t="s">
        <v>2531</v>
      </c>
      <c r="B272" s="136" t="s">
        <v>2744</v>
      </c>
      <c r="C272" s="136" t="s">
        <v>2757</v>
      </c>
    </row>
    <row r="273" spans="1:3">
      <c r="A273" s="136" t="s">
        <v>2531</v>
      </c>
      <c r="B273" s="136" t="s">
        <v>2744</v>
      </c>
      <c r="C273" s="136" t="s">
        <v>2758</v>
      </c>
    </row>
    <row r="274" spans="1:3">
      <c r="A274" s="136" t="s">
        <v>2531</v>
      </c>
      <c r="B274" s="136" t="s">
        <v>2744</v>
      </c>
      <c r="C274" s="136" t="s">
        <v>2759</v>
      </c>
    </row>
    <row r="275" spans="1:3">
      <c r="A275" s="136" t="s">
        <v>2531</v>
      </c>
      <c r="B275" s="136" t="s">
        <v>2744</v>
      </c>
      <c r="C275" s="136" t="s">
        <v>2760</v>
      </c>
    </row>
    <row r="276" spans="1:3">
      <c r="A276" s="136" t="s">
        <v>2531</v>
      </c>
      <c r="B276" s="136" t="s">
        <v>2761</v>
      </c>
      <c r="C276" s="136" t="s">
        <v>2761</v>
      </c>
    </row>
    <row r="277" spans="1:3">
      <c r="A277" s="136" t="s">
        <v>2531</v>
      </c>
      <c r="B277" s="136" t="s">
        <v>2762</v>
      </c>
      <c r="C277" s="136" t="s">
        <v>2763</v>
      </c>
    </row>
    <row r="278" spans="1:3">
      <c r="A278" s="136" t="s">
        <v>2531</v>
      </c>
      <c r="B278" s="136" t="s">
        <v>2762</v>
      </c>
      <c r="C278" s="136" t="s">
        <v>2764</v>
      </c>
    </row>
    <row r="279" spans="1:3">
      <c r="A279" s="136" t="s">
        <v>2531</v>
      </c>
      <c r="B279" s="136" t="s">
        <v>2762</v>
      </c>
      <c r="C279" s="136" t="s">
        <v>2765</v>
      </c>
    </row>
    <row r="280" spans="1:3">
      <c r="A280" s="136" t="s">
        <v>2531</v>
      </c>
      <c r="B280" s="136" t="s">
        <v>2762</v>
      </c>
      <c r="C280" s="136" t="s">
        <v>2766</v>
      </c>
    </row>
    <row r="281" spans="1:3">
      <c r="A281" s="136" t="s">
        <v>2531</v>
      </c>
      <c r="B281" s="136" t="s">
        <v>2762</v>
      </c>
      <c r="C281" s="136" t="s">
        <v>2767</v>
      </c>
    </row>
    <row r="282" spans="1:3">
      <c r="A282" s="136" t="s">
        <v>2531</v>
      </c>
      <c r="B282" s="136" t="s">
        <v>2762</v>
      </c>
      <c r="C282" s="136" t="s">
        <v>2768</v>
      </c>
    </row>
    <row r="283" spans="1:3">
      <c r="A283" s="136" t="s">
        <v>2531</v>
      </c>
      <c r="B283" s="136" t="s">
        <v>2762</v>
      </c>
      <c r="C283" s="136" t="s">
        <v>2769</v>
      </c>
    </row>
    <row r="284" spans="1:3">
      <c r="A284" s="136" t="s">
        <v>2531</v>
      </c>
      <c r="B284" s="136" t="s">
        <v>2762</v>
      </c>
      <c r="C284" s="136" t="s">
        <v>2770</v>
      </c>
    </row>
    <row r="285" spans="1:3">
      <c r="A285" s="136" t="s">
        <v>2531</v>
      </c>
      <c r="B285" s="136" t="s">
        <v>2762</v>
      </c>
      <c r="C285" s="136" t="s">
        <v>2771</v>
      </c>
    </row>
    <row r="286" spans="1:3">
      <c r="A286" s="136" t="s">
        <v>2531</v>
      </c>
      <c r="B286" s="136" t="s">
        <v>2762</v>
      </c>
      <c r="C286" s="136" t="s">
        <v>2772</v>
      </c>
    </row>
    <row r="287" spans="1:3">
      <c r="A287" s="136" t="s">
        <v>2531</v>
      </c>
      <c r="B287" s="136" t="s">
        <v>2762</v>
      </c>
      <c r="C287" s="136" t="s">
        <v>2773</v>
      </c>
    </row>
    <row r="288" spans="1:3">
      <c r="A288" s="136" t="s">
        <v>2531</v>
      </c>
      <c r="B288" s="136" t="s">
        <v>2762</v>
      </c>
      <c r="C288" s="136" t="s">
        <v>2774</v>
      </c>
    </row>
    <row r="289" spans="1:3">
      <c r="A289" s="136" t="s">
        <v>2531</v>
      </c>
      <c r="B289" s="136" t="s">
        <v>2762</v>
      </c>
      <c r="C289" s="136" t="s">
        <v>2775</v>
      </c>
    </row>
    <row r="290" spans="1:3">
      <c r="A290" s="136" t="s">
        <v>2531</v>
      </c>
      <c r="B290" s="136" t="s">
        <v>2762</v>
      </c>
      <c r="C290" s="136" t="s">
        <v>2776</v>
      </c>
    </row>
    <row r="291" spans="1:3">
      <c r="A291" s="136" t="s">
        <v>2531</v>
      </c>
      <c r="B291" s="136" t="s">
        <v>2777</v>
      </c>
      <c r="C291" s="136" t="s">
        <v>2778</v>
      </c>
    </row>
    <row r="292" spans="1:3">
      <c r="A292" s="136" t="s">
        <v>2531</v>
      </c>
      <c r="B292" s="136" t="s">
        <v>2777</v>
      </c>
      <c r="C292" s="136" t="s">
        <v>2779</v>
      </c>
    </row>
    <row r="293" spans="1:3">
      <c r="A293" s="136" t="s">
        <v>2531</v>
      </c>
      <c r="B293" s="136" t="s">
        <v>2777</v>
      </c>
      <c r="C293" s="136" t="s">
        <v>2780</v>
      </c>
    </row>
    <row r="294" spans="1:3">
      <c r="A294" s="136" t="s">
        <v>2531</v>
      </c>
      <c r="B294" s="136" t="s">
        <v>2777</v>
      </c>
      <c r="C294" s="136" t="s">
        <v>2781</v>
      </c>
    </row>
    <row r="295" spans="1:3">
      <c r="A295" s="136" t="s">
        <v>2531</v>
      </c>
      <c r="B295" s="136" t="s">
        <v>2777</v>
      </c>
      <c r="C295" s="136" t="s">
        <v>2782</v>
      </c>
    </row>
    <row r="296" spans="1:3">
      <c r="A296" s="136" t="s">
        <v>2531</v>
      </c>
      <c r="B296" s="136" t="s">
        <v>2777</v>
      </c>
      <c r="C296" s="136" t="s">
        <v>2783</v>
      </c>
    </row>
    <row r="297" spans="1:3">
      <c r="A297" s="136" t="s">
        <v>2531</v>
      </c>
      <c r="B297" s="136" t="s">
        <v>2777</v>
      </c>
      <c r="C297" s="136" t="s">
        <v>2784</v>
      </c>
    </row>
    <row r="298" spans="1:3">
      <c r="A298" s="136" t="s">
        <v>2531</v>
      </c>
      <c r="B298" s="136" t="s">
        <v>2777</v>
      </c>
      <c r="C298" s="136" t="s">
        <v>2785</v>
      </c>
    </row>
    <row r="299" spans="1:3">
      <c r="A299" s="136" t="s">
        <v>2531</v>
      </c>
      <c r="B299" s="136" t="s">
        <v>2777</v>
      </c>
      <c r="C299" s="136" t="s">
        <v>2786</v>
      </c>
    </row>
    <row r="300" spans="1:3">
      <c r="A300" s="136" t="s">
        <v>2531</v>
      </c>
      <c r="B300" s="136" t="s">
        <v>2777</v>
      </c>
      <c r="C300" s="136" t="s">
        <v>2787</v>
      </c>
    </row>
    <row r="301" spans="1:3">
      <c r="A301" s="136" t="s">
        <v>2531</v>
      </c>
      <c r="B301" s="136" t="s">
        <v>2777</v>
      </c>
      <c r="C301" s="136" t="s">
        <v>2788</v>
      </c>
    </row>
    <row r="302" spans="1:3">
      <c r="A302" s="136" t="s">
        <v>2531</v>
      </c>
      <c r="B302" s="136" t="s">
        <v>2777</v>
      </c>
      <c r="C302" s="136" t="s">
        <v>2789</v>
      </c>
    </row>
    <row r="303" spans="1:3">
      <c r="A303" s="136" t="s">
        <v>2531</v>
      </c>
      <c r="B303" s="136" t="s">
        <v>2777</v>
      </c>
      <c r="C303" s="136" t="s">
        <v>2790</v>
      </c>
    </row>
    <row r="304" spans="1:3">
      <c r="A304" s="136" t="s">
        <v>2531</v>
      </c>
      <c r="B304" s="136" t="s">
        <v>2777</v>
      </c>
      <c r="C304" s="136" t="s">
        <v>2791</v>
      </c>
    </row>
    <row r="305" spans="1:3">
      <c r="A305" s="136" t="s">
        <v>2531</v>
      </c>
      <c r="B305" s="136" t="s">
        <v>2777</v>
      </c>
      <c r="C305" s="136" t="s">
        <v>2792</v>
      </c>
    </row>
    <row r="306" spans="1:3">
      <c r="A306" s="136" t="s">
        <v>2531</v>
      </c>
      <c r="B306" s="136" t="s">
        <v>2777</v>
      </c>
      <c r="C306" s="136" t="s">
        <v>2793</v>
      </c>
    </row>
    <row r="307" spans="1:3">
      <c r="A307" s="136" t="s">
        <v>2531</v>
      </c>
      <c r="B307" s="136" t="s">
        <v>2777</v>
      </c>
      <c r="C307" s="136" t="s">
        <v>2794</v>
      </c>
    </row>
    <row r="308" spans="1:3">
      <c r="A308" s="136" t="s">
        <v>2531</v>
      </c>
      <c r="B308" s="136" t="s">
        <v>2777</v>
      </c>
      <c r="C308" s="136" t="s">
        <v>2795</v>
      </c>
    </row>
    <row r="309" spans="1:3">
      <c r="A309" s="136" t="s">
        <v>2531</v>
      </c>
      <c r="B309" s="136" t="s">
        <v>2777</v>
      </c>
      <c r="C309" s="136" t="s">
        <v>2796</v>
      </c>
    </row>
    <row r="310" spans="1:3">
      <c r="A310" s="136" t="s">
        <v>2531</v>
      </c>
      <c r="B310" s="136" t="s">
        <v>2777</v>
      </c>
      <c r="C310" s="136" t="s">
        <v>2797</v>
      </c>
    </row>
    <row r="311" spans="1:3">
      <c r="A311" s="136" t="s">
        <v>2531</v>
      </c>
      <c r="B311" s="136" t="s">
        <v>2777</v>
      </c>
      <c r="C311" s="136" t="s">
        <v>2798</v>
      </c>
    </row>
    <row r="312" spans="1:3">
      <c r="A312" s="136" t="s">
        <v>2531</v>
      </c>
      <c r="B312" s="136" t="s">
        <v>2777</v>
      </c>
      <c r="C312" s="136" t="s">
        <v>2799</v>
      </c>
    </row>
    <row r="313" spans="1:3">
      <c r="A313" s="136" t="s">
        <v>2531</v>
      </c>
      <c r="B313" s="136" t="s">
        <v>2777</v>
      </c>
      <c r="C313" s="136" t="s">
        <v>2800</v>
      </c>
    </row>
    <row r="314" spans="1:3">
      <c r="A314" s="136" t="s">
        <v>2531</v>
      </c>
      <c r="B314" s="136" t="s">
        <v>2777</v>
      </c>
      <c r="C314" s="136" t="s">
        <v>2801</v>
      </c>
    </row>
    <row r="315" spans="1:3">
      <c r="A315" s="136" t="s">
        <v>2531</v>
      </c>
      <c r="B315" s="136" t="s">
        <v>2777</v>
      </c>
      <c r="C315" s="136" t="s">
        <v>2802</v>
      </c>
    </row>
    <row r="316" spans="1:3">
      <c r="A316" s="136" t="s">
        <v>2531</v>
      </c>
      <c r="B316" s="136" t="s">
        <v>2777</v>
      </c>
      <c r="C316" s="136" t="s">
        <v>2803</v>
      </c>
    </row>
    <row r="317" spans="1:3">
      <c r="A317" s="136" t="s">
        <v>2531</v>
      </c>
      <c r="B317" s="136" t="s">
        <v>2777</v>
      </c>
      <c r="C317" s="136" t="s">
        <v>2804</v>
      </c>
    </row>
    <row r="318" spans="1:3">
      <c r="A318" s="136" t="s">
        <v>2531</v>
      </c>
      <c r="B318" s="136" t="s">
        <v>2777</v>
      </c>
      <c r="C318" s="136" t="s">
        <v>2805</v>
      </c>
    </row>
    <row r="319" spans="1:3">
      <c r="A319" s="136" t="s">
        <v>2531</v>
      </c>
      <c r="B319" s="136" t="s">
        <v>2777</v>
      </c>
      <c r="C319" s="136" t="s">
        <v>2806</v>
      </c>
    </row>
    <row r="320" spans="1:3">
      <c r="A320" s="136" t="s">
        <v>2531</v>
      </c>
      <c r="B320" s="136" t="s">
        <v>2777</v>
      </c>
      <c r="C320" s="136" t="s">
        <v>2807</v>
      </c>
    </row>
    <row r="321" spans="1:3">
      <c r="A321" s="136" t="s">
        <v>2531</v>
      </c>
      <c r="B321" s="136" t="s">
        <v>2777</v>
      </c>
      <c r="C321" s="136" t="s">
        <v>2808</v>
      </c>
    </row>
    <row r="322" spans="1:3">
      <c r="A322" s="136" t="s">
        <v>2531</v>
      </c>
      <c r="B322" s="136" t="s">
        <v>2777</v>
      </c>
      <c r="C322" s="136" t="s">
        <v>2809</v>
      </c>
    </row>
    <row r="323" spans="1:3">
      <c r="A323" s="136" t="s">
        <v>2531</v>
      </c>
      <c r="B323" s="136" t="s">
        <v>2777</v>
      </c>
      <c r="C323" s="136" t="s">
        <v>2810</v>
      </c>
    </row>
    <row r="324" spans="1:3">
      <c r="A324" s="136" t="s">
        <v>2531</v>
      </c>
      <c r="B324" s="136" t="s">
        <v>2777</v>
      </c>
      <c r="C324" s="136" t="s">
        <v>2811</v>
      </c>
    </row>
    <row r="325" spans="1:3">
      <c r="A325" s="136" t="s">
        <v>2531</v>
      </c>
      <c r="B325" s="136" t="s">
        <v>2777</v>
      </c>
      <c r="C325" s="136" t="s">
        <v>2812</v>
      </c>
    </row>
    <row r="326" spans="1:3">
      <c r="A326" s="136" t="s">
        <v>2531</v>
      </c>
      <c r="B326" s="136" t="s">
        <v>2777</v>
      </c>
      <c r="C326" s="136" t="s">
        <v>2813</v>
      </c>
    </row>
    <row r="327" spans="1:3">
      <c r="A327" s="136" t="s">
        <v>2531</v>
      </c>
      <c r="B327" s="136" t="s">
        <v>2777</v>
      </c>
      <c r="C327" s="136" t="s">
        <v>2814</v>
      </c>
    </row>
    <row r="328" spans="1:3">
      <c r="A328" s="136" t="s">
        <v>2531</v>
      </c>
      <c r="B328" s="136" t="s">
        <v>2777</v>
      </c>
      <c r="C328" s="136" t="s">
        <v>2815</v>
      </c>
    </row>
    <row r="329" spans="1:3">
      <c r="A329" s="136" t="s">
        <v>2531</v>
      </c>
      <c r="B329" s="136" t="s">
        <v>2777</v>
      </c>
      <c r="C329" s="136" t="s">
        <v>2816</v>
      </c>
    </row>
    <row r="330" spans="1:3">
      <c r="A330" s="136" t="s">
        <v>2531</v>
      </c>
      <c r="B330" s="136" t="s">
        <v>2777</v>
      </c>
      <c r="C330" s="136" t="s">
        <v>2817</v>
      </c>
    </row>
    <row r="331" spans="1:3">
      <c r="A331" s="136" t="s">
        <v>2531</v>
      </c>
      <c r="B331" s="136" t="s">
        <v>2777</v>
      </c>
      <c r="C331" s="136" t="s">
        <v>2818</v>
      </c>
    </row>
    <row r="332" spans="1:3">
      <c r="A332" s="136" t="s">
        <v>2531</v>
      </c>
      <c r="B332" s="136" t="s">
        <v>2777</v>
      </c>
      <c r="C332" s="136" t="s">
        <v>2819</v>
      </c>
    </row>
    <row r="333" spans="1:3">
      <c r="A333" s="136" t="s">
        <v>2531</v>
      </c>
      <c r="B333" s="136" t="s">
        <v>2777</v>
      </c>
      <c r="C333" s="136" t="s">
        <v>2820</v>
      </c>
    </row>
    <row r="334" spans="1:3">
      <c r="A334" s="136" t="s">
        <v>2531</v>
      </c>
      <c r="B334" s="136" t="s">
        <v>2777</v>
      </c>
      <c r="C334" s="136" t="s">
        <v>2821</v>
      </c>
    </row>
    <row r="335" spans="1:3">
      <c r="A335" s="136" t="s">
        <v>2531</v>
      </c>
      <c r="B335" s="136" t="s">
        <v>2777</v>
      </c>
      <c r="C335" s="136" t="s">
        <v>2822</v>
      </c>
    </row>
    <row r="336" spans="1:3">
      <c r="A336" s="136" t="s">
        <v>2531</v>
      </c>
      <c r="B336" s="136" t="s">
        <v>2777</v>
      </c>
      <c r="C336" s="136" t="s">
        <v>2823</v>
      </c>
    </row>
    <row r="337" spans="1:3">
      <c r="A337" s="136" t="s">
        <v>2531</v>
      </c>
      <c r="B337" s="136" t="s">
        <v>2777</v>
      </c>
      <c r="C337" s="136" t="s">
        <v>2824</v>
      </c>
    </row>
    <row r="338" spans="1:3">
      <c r="A338" s="136" t="s">
        <v>2531</v>
      </c>
      <c r="B338" s="136" t="s">
        <v>2777</v>
      </c>
      <c r="C338" s="136" t="s">
        <v>2825</v>
      </c>
    </row>
    <row r="339" spans="1:3">
      <c r="A339" s="136" t="s">
        <v>2531</v>
      </c>
      <c r="B339" s="136" t="s">
        <v>2777</v>
      </c>
      <c r="C339" s="136" t="s">
        <v>2826</v>
      </c>
    </row>
    <row r="340" spans="1:3">
      <c r="A340" s="136" t="s">
        <v>2531</v>
      </c>
      <c r="B340" s="136" t="s">
        <v>2777</v>
      </c>
      <c r="C340" s="136" t="s">
        <v>2827</v>
      </c>
    </row>
    <row r="341" spans="1:3">
      <c r="A341" s="136" t="s">
        <v>2531</v>
      </c>
      <c r="B341" s="136" t="s">
        <v>2777</v>
      </c>
      <c r="C341" s="136" t="s">
        <v>2828</v>
      </c>
    </row>
    <row r="342" spans="1:3">
      <c r="A342" s="136" t="s">
        <v>2531</v>
      </c>
      <c r="B342" s="136" t="s">
        <v>2777</v>
      </c>
      <c r="C342" s="136" t="s">
        <v>2829</v>
      </c>
    </row>
    <row r="343" spans="1:3">
      <c r="A343" s="136" t="s">
        <v>2531</v>
      </c>
      <c r="B343" s="136" t="s">
        <v>2777</v>
      </c>
      <c r="C343" s="136" t="s">
        <v>2830</v>
      </c>
    </row>
    <row r="344" spans="1:3">
      <c r="A344" s="136" t="s">
        <v>2531</v>
      </c>
      <c r="B344" s="136" t="s">
        <v>2777</v>
      </c>
      <c r="C344" s="136" t="s">
        <v>2831</v>
      </c>
    </row>
    <row r="345" spans="1:3">
      <c r="A345" s="136" t="s">
        <v>2531</v>
      </c>
      <c r="B345" s="136" t="s">
        <v>2777</v>
      </c>
      <c r="C345" s="136" t="s">
        <v>2832</v>
      </c>
    </row>
    <row r="346" spans="1:3">
      <c r="A346" s="136" t="s">
        <v>2531</v>
      </c>
      <c r="B346" s="136" t="s">
        <v>2777</v>
      </c>
      <c r="C346" s="136" t="s">
        <v>2833</v>
      </c>
    </row>
    <row r="347" spans="1:3">
      <c r="A347" s="136" t="s">
        <v>2531</v>
      </c>
      <c r="B347" s="136" t="s">
        <v>2777</v>
      </c>
      <c r="C347" s="136" t="s">
        <v>2834</v>
      </c>
    </row>
    <row r="348" spans="1:3">
      <c r="A348" s="136" t="s">
        <v>2531</v>
      </c>
      <c r="B348" s="136" t="s">
        <v>2777</v>
      </c>
      <c r="C348" s="136" t="s">
        <v>2835</v>
      </c>
    </row>
    <row r="349" spans="1:3">
      <c r="A349" s="136" t="s">
        <v>2531</v>
      </c>
      <c r="B349" s="136" t="s">
        <v>2777</v>
      </c>
      <c r="C349" s="136" t="s">
        <v>2836</v>
      </c>
    </row>
    <row r="350" spans="1:3">
      <c r="A350" s="136" t="s">
        <v>2531</v>
      </c>
      <c r="B350" s="136" t="s">
        <v>2777</v>
      </c>
      <c r="C350" s="136" t="s">
        <v>2837</v>
      </c>
    </row>
    <row r="351" spans="1:3">
      <c r="A351" s="136" t="s">
        <v>2531</v>
      </c>
      <c r="B351" s="136" t="s">
        <v>2777</v>
      </c>
      <c r="C351" s="136" t="s">
        <v>2838</v>
      </c>
    </row>
    <row r="352" spans="1:3">
      <c r="A352" s="136" t="s">
        <v>2531</v>
      </c>
      <c r="B352" s="136" t="s">
        <v>2777</v>
      </c>
      <c r="C352" s="136" t="s">
        <v>2839</v>
      </c>
    </row>
    <row r="353" spans="1:3">
      <c r="A353" s="136" t="s">
        <v>2531</v>
      </c>
      <c r="B353" s="136" t="s">
        <v>2777</v>
      </c>
      <c r="C353" s="136" t="s">
        <v>2840</v>
      </c>
    </row>
    <row r="354" spans="1:3">
      <c r="A354" s="136" t="s">
        <v>2531</v>
      </c>
      <c r="B354" s="136" t="s">
        <v>2777</v>
      </c>
      <c r="C354" s="136" t="s">
        <v>2841</v>
      </c>
    </row>
    <row r="355" spans="1:3">
      <c r="A355" s="136" t="s">
        <v>2531</v>
      </c>
      <c r="B355" s="136" t="s">
        <v>2777</v>
      </c>
      <c r="C355" s="136" t="s">
        <v>2842</v>
      </c>
    </row>
    <row r="356" spans="1:3">
      <c r="A356" s="136" t="s">
        <v>2531</v>
      </c>
      <c r="B356" s="136" t="s">
        <v>2777</v>
      </c>
      <c r="C356" s="136" t="s">
        <v>2843</v>
      </c>
    </row>
    <row r="357" spans="1:3">
      <c r="A357" s="136" t="s">
        <v>2531</v>
      </c>
      <c r="B357" s="136" t="s">
        <v>2777</v>
      </c>
      <c r="C357" s="136" t="s">
        <v>2844</v>
      </c>
    </row>
    <row r="358" spans="1:3">
      <c r="A358" s="136" t="s">
        <v>2531</v>
      </c>
      <c r="B358" s="136" t="s">
        <v>2777</v>
      </c>
      <c r="C358" s="136" t="s">
        <v>2845</v>
      </c>
    </row>
    <row r="359" spans="1:3">
      <c r="A359" s="136" t="s">
        <v>2531</v>
      </c>
      <c r="B359" s="136" t="s">
        <v>2777</v>
      </c>
      <c r="C359" s="136" t="s">
        <v>2846</v>
      </c>
    </row>
    <row r="360" spans="1:3">
      <c r="A360" s="136" t="s">
        <v>2531</v>
      </c>
      <c r="B360" s="136" t="s">
        <v>2777</v>
      </c>
      <c r="C360" s="136" t="s">
        <v>2847</v>
      </c>
    </row>
    <row r="361" spans="1:3">
      <c r="A361" s="136" t="s">
        <v>2531</v>
      </c>
      <c r="B361" s="136" t="s">
        <v>2777</v>
      </c>
      <c r="C361" s="136" t="s">
        <v>2848</v>
      </c>
    </row>
    <row r="362" spans="1:3">
      <c r="A362" s="136" t="s">
        <v>2531</v>
      </c>
      <c r="B362" s="136" t="s">
        <v>2777</v>
      </c>
      <c r="C362" s="136" t="s">
        <v>2849</v>
      </c>
    </row>
    <row r="363" spans="1:3">
      <c r="A363" s="136" t="s">
        <v>2531</v>
      </c>
      <c r="B363" s="136" t="s">
        <v>2777</v>
      </c>
      <c r="C363" s="136" t="s">
        <v>2850</v>
      </c>
    </row>
    <row r="364" spans="1:3">
      <c r="A364" s="136" t="s">
        <v>2531</v>
      </c>
      <c r="B364" s="136" t="s">
        <v>2777</v>
      </c>
      <c r="C364" s="136" t="s">
        <v>2851</v>
      </c>
    </row>
    <row r="365" spans="1:3">
      <c r="A365" s="136" t="s">
        <v>2531</v>
      </c>
      <c r="B365" s="136" t="s">
        <v>2777</v>
      </c>
      <c r="C365" s="136" t="s">
        <v>2852</v>
      </c>
    </row>
    <row r="366" spans="1:3">
      <c r="A366" s="136" t="s">
        <v>2531</v>
      </c>
      <c r="B366" s="136" t="s">
        <v>2777</v>
      </c>
      <c r="C366" s="136" t="s">
        <v>2853</v>
      </c>
    </row>
    <row r="367" spans="1:3">
      <c r="A367" s="136" t="s">
        <v>2531</v>
      </c>
      <c r="B367" s="136" t="s">
        <v>2777</v>
      </c>
      <c r="C367" s="136" t="s">
        <v>2854</v>
      </c>
    </row>
    <row r="368" spans="1:3">
      <c r="A368" s="136" t="s">
        <v>2531</v>
      </c>
      <c r="B368" s="136" t="s">
        <v>2777</v>
      </c>
      <c r="C368" s="136" t="s">
        <v>2855</v>
      </c>
    </row>
    <row r="369" spans="1:3">
      <c r="A369" s="136" t="s">
        <v>2531</v>
      </c>
      <c r="B369" s="136" t="s">
        <v>2777</v>
      </c>
      <c r="C369" s="136" t="s">
        <v>2856</v>
      </c>
    </row>
    <row r="370" spans="1:3">
      <c r="A370" s="136" t="s">
        <v>2531</v>
      </c>
      <c r="B370" s="136" t="s">
        <v>2777</v>
      </c>
      <c r="C370" s="136" t="s">
        <v>2857</v>
      </c>
    </row>
    <row r="371" spans="1:3">
      <c r="A371" s="136" t="s">
        <v>2531</v>
      </c>
      <c r="B371" s="136" t="s">
        <v>2777</v>
      </c>
      <c r="C371" s="136" t="s">
        <v>2858</v>
      </c>
    </row>
    <row r="372" spans="1:3">
      <c r="A372" s="136" t="s">
        <v>2531</v>
      </c>
      <c r="B372" s="136" t="s">
        <v>2777</v>
      </c>
      <c r="C372" s="136" t="s">
        <v>2859</v>
      </c>
    </row>
    <row r="373" spans="1:3">
      <c r="A373" s="136" t="s">
        <v>2531</v>
      </c>
      <c r="B373" s="136" t="s">
        <v>2777</v>
      </c>
      <c r="C373" s="136" t="s">
        <v>2860</v>
      </c>
    </row>
    <row r="374" spans="1:3">
      <c r="A374" s="136" t="s">
        <v>2531</v>
      </c>
      <c r="B374" s="136" t="s">
        <v>2777</v>
      </c>
      <c r="C374" s="136" t="s">
        <v>2861</v>
      </c>
    </row>
    <row r="375" spans="1:3">
      <c r="A375" s="136" t="s">
        <v>2531</v>
      </c>
      <c r="B375" s="136" t="s">
        <v>2777</v>
      </c>
      <c r="C375" s="136" t="s">
        <v>2862</v>
      </c>
    </row>
    <row r="376" spans="1:3">
      <c r="A376" s="136" t="s">
        <v>2531</v>
      </c>
      <c r="B376" s="136" t="s">
        <v>2777</v>
      </c>
      <c r="C376" s="136" t="s">
        <v>2863</v>
      </c>
    </row>
    <row r="377" spans="1:3">
      <c r="A377" s="136" t="s">
        <v>2531</v>
      </c>
      <c r="B377" s="136" t="s">
        <v>2777</v>
      </c>
      <c r="C377" s="136" t="s">
        <v>2864</v>
      </c>
    </row>
    <row r="378" spans="1:3">
      <c r="A378" s="136" t="s">
        <v>2531</v>
      </c>
      <c r="B378" s="136" t="s">
        <v>2777</v>
      </c>
      <c r="C378" s="136" t="s">
        <v>2865</v>
      </c>
    </row>
    <row r="379" spans="1:3">
      <c r="A379" s="136" t="s">
        <v>2531</v>
      </c>
      <c r="B379" s="136" t="s">
        <v>2777</v>
      </c>
      <c r="C379" s="136" t="s">
        <v>2866</v>
      </c>
    </row>
    <row r="380" spans="1:3">
      <c r="A380" s="136" t="s">
        <v>2531</v>
      </c>
      <c r="B380" s="136" t="s">
        <v>2777</v>
      </c>
      <c r="C380" s="136" t="s">
        <v>2867</v>
      </c>
    </row>
    <row r="381" spans="1:3">
      <c r="A381" s="136" t="s">
        <v>2531</v>
      </c>
      <c r="B381" s="136" t="s">
        <v>2777</v>
      </c>
      <c r="C381" s="136" t="s">
        <v>2868</v>
      </c>
    </row>
    <row r="382" spans="1:3">
      <c r="A382" s="136" t="s">
        <v>2531</v>
      </c>
      <c r="B382" s="136" t="s">
        <v>2869</v>
      </c>
      <c r="C382" s="136" t="s">
        <v>2870</v>
      </c>
    </row>
    <row r="383" spans="1:3">
      <c r="A383" s="136" t="s">
        <v>2531</v>
      </c>
      <c r="B383" s="136" t="s">
        <v>2869</v>
      </c>
      <c r="C383" s="136" t="s">
        <v>2871</v>
      </c>
    </row>
    <row r="384" spans="1:3">
      <c r="A384" s="136" t="s">
        <v>2531</v>
      </c>
      <c r="B384" s="136" t="s">
        <v>2869</v>
      </c>
      <c r="C384" s="136" t="s">
        <v>2872</v>
      </c>
    </row>
    <row r="385" spans="1:3">
      <c r="A385" s="136" t="s">
        <v>2531</v>
      </c>
      <c r="B385" s="136" t="s">
        <v>2869</v>
      </c>
      <c r="C385" s="136" t="s">
        <v>2873</v>
      </c>
    </row>
    <row r="386" spans="1:3">
      <c r="A386" s="136" t="s">
        <v>2531</v>
      </c>
      <c r="B386" s="136" t="s">
        <v>2869</v>
      </c>
      <c r="C386" s="136" t="s">
        <v>2874</v>
      </c>
    </row>
    <row r="387" spans="1:3">
      <c r="A387" s="136" t="s">
        <v>2531</v>
      </c>
      <c r="B387" s="136" t="s">
        <v>2869</v>
      </c>
      <c r="C387" s="136" t="s">
        <v>2875</v>
      </c>
    </row>
    <row r="388" spans="1:3">
      <c r="A388" s="136" t="s">
        <v>2531</v>
      </c>
      <c r="B388" s="136" t="s">
        <v>2869</v>
      </c>
      <c r="C388" s="136" t="s">
        <v>2876</v>
      </c>
    </row>
    <row r="389" spans="1:3">
      <c r="A389" s="136" t="s">
        <v>2531</v>
      </c>
      <c r="B389" s="136" t="s">
        <v>2869</v>
      </c>
      <c r="C389" s="136" t="s">
        <v>2877</v>
      </c>
    </row>
    <row r="390" spans="1:3">
      <c r="A390" s="136" t="s">
        <v>2531</v>
      </c>
      <c r="B390" s="136" t="s">
        <v>2869</v>
      </c>
      <c r="C390" s="136" t="s">
        <v>2878</v>
      </c>
    </row>
    <row r="391" spans="1:3">
      <c r="A391" s="136" t="s">
        <v>2531</v>
      </c>
      <c r="B391" s="136" t="s">
        <v>2869</v>
      </c>
      <c r="C391" s="136" t="s">
        <v>2879</v>
      </c>
    </row>
    <row r="392" spans="1:3">
      <c r="A392" s="136" t="s">
        <v>2531</v>
      </c>
      <c r="B392" s="136" t="s">
        <v>2869</v>
      </c>
      <c r="C392" s="136" t="s">
        <v>2880</v>
      </c>
    </row>
    <row r="393" spans="1:3">
      <c r="A393" s="136" t="s">
        <v>2531</v>
      </c>
      <c r="B393" s="136" t="s">
        <v>2869</v>
      </c>
      <c r="C393" s="136" t="s">
        <v>2881</v>
      </c>
    </row>
    <row r="394" spans="1:3">
      <c r="A394" s="136" t="s">
        <v>2531</v>
      </c>
      <c r="B394" s="136" t="s">
        <v>2882</v>
      </c>
      <c r="C394" s="136" t="s">
        <v>2883</v>
      </c>
    </row>
    <row r="395" spans="1:3">
      <c r="A395" s="136" t="s">
        <v>2531</v>
      </c>
      <c r="B395" s="136" t="s">
        <v>2882</v>
      </c>
      <c r="C395" s="136" t="s">
        <v>2884</v>
      </c>
    </row>
    <row r="396" spans="1:3">
      <c r="A396" s="136" t="s">
        <v>2531</v>
      </c>
      <c r="B396" s="136" t="s">
        <v>2882</v>
      </c>
      <c r="C396" s="136" t="s">
        <v>2885</v>
      </c>
    </row>
    <row r="397" spans="1:3">
      <c r="A397" s="136" t="s">
        <v>2531</v>
      </c>
      <c r="B397" s="136" t="s">
        <v>2882</v>
      </c>
      <c r="C397" s="136" t="s">
        <v>2886</v>
      </c>
    </row>
    <row r="398" spans="1:3">
      <c r="A398" s="136" t="s">
        <v>2531</v>
      </c>
      <c r="B398" s="136" t="s">
        <v>2882</v>
      </c>
      <c r="C398" s="136" t="s">
        <v>2887</v>
      </c>
    </row>
    <row r="399" spans="1:3">
      <c r="A399" s="136" t="s">
        <v>2531</v>
      </c>
      <c r="B399" s="136" t="s">
        <v>2882</v>
      </c>
      <c r="C399" s="136" t="s">
        <v>2888</v>
      </c>
    </row>
    <row r="400" spans="1:3">
      <c r="A400" s="136" t="s">
        <v>2531</v>
      </c>
      <c r="B400" s="136" t="s">
        <v>2882</v>
      </c>
      <c r="C400" s="136" t="s">
        <v>2889</v>
      </c>
    </row>
    <row r="401" spans="1:3">
      <c r="A401" s="136" t="s">
        <v>2531</v>
      </c>
      <c r="B401" s="136" t="s">
        <v>2882</v>
      </c>
      <c r="C401" s="136" t="s">
        <v>2890</v>
      </c>
    </row>
    <row r="402" spans="1:3">
      <c r="A402" s="136" t="s">
        <v>2531</v>
      </c>
      <c r="B402" s="136" t="s">
        <v>2882</v>
      </c>
      <c r="C402" s="136" t="s">
        <v>2891</v>
      </c>
    </row>
    <row r="403" spans="1:3">
      <c r="A403" s="136" t="s">
        <v>2531</v>
      </c>
      <c r="B403" s="136" t="s">
        <v>2882</v>
      </c>
      <c r="C403" s="136" t="s">
        <v>2892</v>
      </c>
    </row>
    <row r="404" spans="1:3">
      <c r="A404" s="136" t="s">
        <v>2531</v>
      </c>
      <c r="B404" s="136" t="s">
        <v>2882</v>
      </c>
      <c r="C404" s="136" t="s">
        <v>2893</v>
      </c>
    </row>
    <row r="405" spans="1:3">
      <c r="A405" s="136" t="s">
        <v>2531</v>
      </c>
      <c r="B405" s="136" t="s">
        <v>2882</v>
      </c>
      <c r="C405" s="136" t="s">
        <v>2894</v>
      </c>
    </row>
    <row r="406" spans="1:3">
      <c r="A406" s="136" t="s">
        <v>2531</v>
      </c>
      <c r="B406" s="136" t="s">
        <v>2882</v>
      </c>
      <c r="C406" s="136" t="s">
        <v>2895</v>
      </c>
    </row>
    <row r="407" spans="1:3">
      <c r="A407" s="136" t="s">
        <v>2531</v>
      </c>
      <c r="B407" s="136" t="s">
        <v>2882</v>
      </c>
      <c r="C407" s="136" t="s">
        <v>2896</v>
      </c>
    </row>
    <row r="408" spans="1:3">
      <c r="A408" s="136" t="s">
        <v>2531</v>
      </c>
      <c r="B408" s="136" t="s">
        <v>2882</v>
      </c>
      <c r="C408" s="136" t="s">
        <v>2897</v>
      </c>
    </row>
    <row r="409" spans="1:3">
      <c r="A409" s="136" t="s">
        <v>2531</v>
      </c>
      <c r="B409" s="136" t="s">
        <v>2882</v>
      </c>
      <c r="C409" s="136" t="s">
        <v>2898</v>
      </c>
    </row>
    <row r="410" spans="1:3">
      <c r="A410" s="136" t="s">
        <v>2531</v>
      </c>
      <c r="B410" s="136" t="s">
        <v>2899</v>
      </c>
      <c r="C410" s="136" t="s">
        <v>2899</v>
      </c>
    </row>
    <row r="411" spans="1:3">
      <c r="A411" s="136" t="s">
        <v>2531</v>
      </c>
      <c r="B411" s="136" t="s">
        <v>2900</v>
      </c>
      <c r="C411" s="136" t="s">
        <v>2901</v>
      </c>
    </row>
    <row r="412" spans="1:3">
      <c r="A412" s="136" t="s">
        <v>2531</v>
      </c>
      <c r="B412" s="136" t="s">
        <v>2900</v>
      </c>
      <c r="C412" s="136" t="s">
        <v>2902</v>
      </c>
    </row>
    <row r="413" spans="1:3">
      <c r="A413" s="136" t="s">
        <v>2531</v>
      </c>
      <c r="B413" s="136" t="s">
        <v>2900</v>
      </c>
      <c r="C413" s="136" t="s">
        <v>2903</v>
      </c>
    </row>
    <row r="414" spans="1:3">
      <c r="A414" s="136" t="s">
        <v>2531</v>
      </c>
      <c r="B414" s="136" t="s">
        <v>2900</v>
      </c>
      <c r="C414" s="136" t="s">
        <v>2904</v>
      </c>
    </row>
    <row r="415" spans="1:3">
      <c r="A415" s="136" t="s">
        <v>2531</v>
      </c>
      <c r="B415" s="136" t="s">
        <v>2900</v>
      </c>
      <c r="C415" s="136" t="s">
        <v>2905</v>
      </c>
    </row>
    <row r="416" spans="1:3">
      <c r="A416" s="136" t="s">
        <v>2531</v>
      </c>
      <c r="B416" s="136" t="s">
        <v>2900</v>
      </c>
      <c r="C416" s="136" t="s">
        <v>2906</v>
      </c>
    </row>
    <row r="417" spans="1:3">
      <c r="A417" s="136" t="s">
        <v>2531</v>
      </c>
      <c r="B417" s="136" t="s">
        <v>2900</v>
      </c>
      <c r="C417" s="136" t="s">
        <v>2907</v>
      </c>
    </row>
    <row r="418" spans="1:3">
      <c r="A418" s="136" t="s">
        <v>2531</v>
      </c>
      <c r="B418" s="136" t="s">
        <v>2900</v>
      </c>
      <c r="C418" s="136" t="s">
        <v>2908</v>
      </c>
    </row>
    <row r="419" spans="1:3">
      <c r="A419" s="136" t="s">
        <v>2531</v>
      </c>
      <c r="B419" s="136" t="s">
        <v>2900</v>
      </c>
      <c r="C419" s="136" t="s">
        <v>2909</v>
      </c>
    </row>
    <row r="420" spans="1:3">
      <c r="A420" s="136" t="s">
        <v>2531</v>
      </c>
      <c r="B420" s="136" t="s">
        <v>2900</v>
      </c>
      <c r="C420" s="136" t="s">
        <v>2910</v>
      </c>
    </row>
    <row r="421" spans="1:3">
      <c r="A421" s="136" t="s">
        <v>2531</v>
      </c>
      <c r="B421" s="136" t="s">
        <v>2900</v>
      </c>
      <c r="C421" s="136" t="s">
        <v>2911</v>
      </c>
    </row>
    <row r="422" spans="1:3">
      <c r="A422" s="136" t="s">
        <v>2531</v>
      </c>
      <c r="B422" s="136" t="s">
        <v>2900</v>
      </c>
      <c r="C422" s="136" t="s">
        <v>2912</v>
      </c>
    </row>
    <row r="423" spans="1:3">
      <c r="A423" s="136" t="s">
        <v>2531</v>
      </c>
      <c r="B423" s="136" t="s">
        <v>2900</v>
      </c>
      <c r="C423" s="136" t="s">
        <v>2913</v>
      </c>
    </row>
    <row r="424" spans="1:3">
      <c r="A424" s="136" t="s">
        <v>2531</v>
      </c>
      <c r="B424" s="136" t="s">
        <v>2900</v>
      </c>
      <c r="C424" s="136" t="s">
        <v>2914</v>
      </c>
    </row>
    <row r="425" spans="1:3">
      <c r="A425" s="136" t="s">
        <v>2531</v>
      </c>
      <c r="B425" s="136" t="s">
        <v>2900</v>
      </c>
      <c r="C425" s="136" t="s">
        <v>2915</v>
      </c>
    </row>
    <row r="426" spans="1:3">
      <c r="A426" s="136" t="s">
        <v>2531</v>
      </c>
      <c r="B426" s="136" t="s">
        <v>2900</v>
      </c>
      <c r="C426" s="136" t="s">
        <v>2916</v>
      </c>
    </row>
    <row r="427" spans="1:3">
      <c r="A427" s="136" t="s">
        <v>2531</v>
      </c>
      <c r="B427" s="136" t="s">
        <v>2900</v>
      </c>
      <c r="C427" s="136" t="s">
        <v>2917</v>
      </c>
    </row>
    <row r="428" spans="1:3">
      <c r="A428" s="136" t="s">
        <v>2531</v>
      </c>
      <c r="B428" s="136" t="s">
        <v>2900</v>
      </c>
      <c r="C428" s="136" t="s">
        <v>2918</v>
      </c>
    </row>
    <row r="429" spans="1:3">
      <c r="A429" s="136" t="s">
        <v>2531</v>
      </c>
      <c r="B429" s="136" t="s">
        <v>2900</v>
      </c>
      <c r="C429" s="136" t="s">
        <v>2919</v>
      </c>
    </row>
    <row r="430" spans="1:3">
      <c r="A430" s="136" t="s">
        <v>2531</v>
      </c>
      <c r="B430" s="136" t="s">
        <v>2900</v>
      </c>
      <c r="C430" s="136" t="s">
        <v>2920</v>
      </c>
    </row>
    <row r="431" spans="1:3">
      <c r="A431" s="136" t="s">
        <v>2531</v>
      </c>
      <c r="B431" s="136" t="s">
        <v>2900</v>
      </c>
      <c r="C431" s="136" t="s">
        <v>2921</v>
      </c>
    </row>
    <row r="432" spans="1:3">
      <c r="A432" s="136" t="s">
        <v>2531</v>
      </c>
      <c r="B432" s="136" t="s">
        <v>2900</v>
      </c>
      <c r="C432" s="136" t="s">
        <v>2922</v>
      </c>
    </row>
    <row r="433" spans="1:3">
      <c r="A433" s="136" t="s">
        <v>2531</v>
      </c>
      <c r="B433" s="136" t="s">
        <v>2900</v>
      </c>
      <c r="C433" s="136" t="s">
        <v>2923</v>
      </c>
    </row>
    <row r="434" spans="1:3">
      <c r="A434" s="136" t="s">
        <v>2531</v>
      </c>
      <c r="B434" s="136" t="s">
        <v>2900</v>
      </c>
      <c r="C434" s="136" t="s">
        <v>2924</v>
      </c>
    </row>
    <row r="435" spans="1:3">
      <c r="A435" s="136" t="s">
        <v>2531</v>
      </c>
      <c r="B435" s="136" t="s">
        <v>2900</v>
      </c>
      <c r="C435" s="136" t="s">
        <v>2925</v>
      </c>
    </row>
    <row r="436" spans="1:3">
      <c r="A436" s="136" t="s">
        <v>2531</v>
      </c>
      <c r="B436" s="136" t="s">
        <v>2900</v>
      </c>
      <c r="C436" s="136" t="s">
        <v>2926</v>
      </c>
    </row>
    <row r="437" spans="1:3">
      <c r="A437" s="136" t="s">
        <v>2531</v>
      </c>
      <c r="B437" s="136" t="s">
        <v>2900</v>
      </c>
      <c r="C437" s="136" t="s">
        <v>2927</v>
      </c>
    </row>
    <row r="438" spans="1:3">
      <c r="A438" s="136" t="s">
        <v>2531</v>
      </c>
      <c r="B438" s="136" t="s">
        <v>2900</v>
      </c>
      <c r="C438" s="136" t="s">
        <v>2928</v>
      </c>
    </row>
    <row r="439" spans="1:3">
      <c r="A439" s="136" t="s">
        <v>2531</v>
      </c>
      <c r="B439" s="136" t="s">
        <v>2900</v>
      </c>
      <c r="C439" s="136" t="s">
        <v>2929</v>
      </c>
    </row>
    <row r="440" spans="1:3">
      <c r="A440" s="136" t="s">
        <v>2531</v>
      </c>
      <c r="B440" s="136" t="s">
        <v>2900</v>
      </c>
      <c r="C440" s="136" t="s">
        <v>2930</v>
      </c>
    </row>
    <row r="441" spans="1:3">
      <c r="A441" s="136" t="s">
        <v>2531</v>
      </c>
      <c r="B441" s="136" t="s">
        <v>2900</v>
      </c>
      <c r="C441" s="136" t="s">
        <v>2931</v>
      </c>
    </row>
    <row r="442" spans="1:3">
      <c r="A442" s="136" t="s">
        <v>2531</v>
      </c>
      <c r="B442" s="136" t="s">
        <v>2900</v>
      </c>
      <c r="C442" s="136" t="s">
        <v>2932</v>
      </c>
    </row>
    <row r="443" spans="1:3">
      <c r="A443" s="136" t="s">
        <v>2531</v>
      </c>
      <c r="B443" s="136" t="s">
        <v>2900</v>
      </c>
      <c r="C443" s="136" t="s">
        <v>2933</v>
      </c>
    </row>
    <row r="444" spans="1:3">
      <c r="A444" s="136" t="s">
        <v>2531</v>
      </c>
      <c r="B444" s="136" t="s">
        <v>2900</v>
      </c>
      <c r="C444" s="136" t="s">
        <v>2934</v>
      </c>
    </row>
    <row r="445" spans="1:3">
      <c r="A445" s="136" t="s">
        <v>2531</v>
      </c>
      <c r="B445" s="136" t="s">
        <v>2900</v>
      </c>
      <c r="C445" s="136" t="s">
        <v>2935</v>
      </c>
    </row>
    <row r="446" spans="1:3">
      <c r="A446" s="136" t="s">
        <v>2531</v>
      </c>
      <c r="B446" s="136" t="s">
        <v>2900</v>
      </c>
      <c r="C446" s="136" t="s">
        <v>2936</v>
      </c>
    </row>
    <row r="447" spans="1:3">
      <c r="A447" s="136" t="s">
        <v>2531</v>
      </c>
      <c r="B447" s="136" t="s">
        <v>2900</v>
      </c>
      <c r="C447" s="136" t="s">
        <v>2937</v>
      </c>
    </row>
    <row r="448" spans="1:3">
      <c r="A448" s="136" t="s">
        <v>2531</v>
      </c>
      <c r="B448" s="136" t="s">
        <v>2900</v>
      </c>
      <c r="C448" s="136" t="s">
        <v>2938</v>
      </c>
    </row>
    <row r="449" spans="1:3">
      <c r="A449" s="136" t="s">
        <v>2531</v>
      </c>
      <c r="B449" s="136" t="s">
        <v>2900</v>
      </c>
      <c r="C449" s="136" t="s">
        <v>2939</v>
      </c>
    </row>
    <row r="450" spans="1:3">
      <c r="A450" s="136" t="s">
        <v>2531</v>
      </c>
      <c r="B450" s="136" t="s">
        <v>2900</v>
      </c>
      <c r="C450" s="136" t="s">
        <v>2940</v>
      </c>
    </row>
    <row r="451" spans="1:3">
      <c r="A451" s="136" t="s">
        <v>2531</v>
      </c>
      <c r="B451" s="136" t="s">
        <v>2900</v>
      </c>
      <c r="C451" s="136" t="s">
        <v>2941</v>
      </c>
    </row>
    <row r="452" spans="1:3">
      <c r="A452" s="136" t="s">
        <v>2531</v>
      </c>
      <c r="B452" s="136" t="s">
        <v>2900</v>
      </c>
      <c r="C452" s="136" t="s">
        <v>2942</v>
      </c>
    </row>
    <row r="453" spans="1:3">
      <c r="A453" s="136" t="s">
        <v>2531</v>
      </c>
      <c r="B453" s="136" t="s">
        <v>2900</v>
      </c>
      <c r="C453" s="136" t="s">
        <v>2943</v>
      </c>
    </row>
    <row r="454" spans="1:3">
      <c r="A454" s="136" t="s">
        <v>2531</v>
      </c>
      <c r="B454" s="136" t="s">
        <v>2900</v>
      </c>
      <c r="C454" s="136" t="s">
        <v>2944</v>
      </c>
    </row>
    <row r="455" spans="1:3">
      <c r="A455" s="136" t="s">
        <v>2531</v>
      </c>
      <c r="B455" s="136" t="s">
        <v>2900</v>
      </c>
      <c r="C455" s="136" t="s">
        <v>2945</v>
      </c>
    </row>
    <row r="456" spans="1:3">
      <c r="A456" s="136" t="s">
        <v>2531</v>
      </c>
      <c r="B456" s="136" t="s">
        <v>2946</v>
      </c>
      <c r="C456" s="136" t="s">
        <v>2947</v>
      </c>
    </row>
    <row r="457" spans="1:3">
      <c r="A457" s="136" t="s">
        <v>2531</v>
      </c>
      <c r="B457" s="136" t="s">
        <v>2946</v>
      </c>
      <c r="C457" s="136" t="s">
        <v>2948</v>
      </c>
    </row>
    <row r="458" spans="1:3">
      <c r="A458" s="136" t="s">
        <v>2531</v>
      </c>
      <c r="B458" s="136" t="s">
        <v>2946</v>
      </c>
      <c r="C458" s="136" t="s">
        <v>2949</v>
      </c>
    </row>
    <row r="459" spans="1:3">
      <c r="A459" s="136" t="s">
        <v>2531</v>
      </c>
      <c r="B459" s="136" t="s">
        <v>2946</v>
      </c>
      <c r="C459" s="136" t="s">
        <v>2950</v>
      </c>
    </row>
    <row r="460" spans="1:3">
      <c r="A460" s="136" t="s">
        <v>2531</v>
      </c>
      <c r="B460" s="136" t="s">
        <v>2946</v>
      </c>
      <c r="C460" s="136" t="s">
        <v>2951</v>
      </c>
    </row>
    <row r="461" spans="1:3">
      <c r="A461" s="136" t="s">
        <v>2531</v>
      </c>
      <c r="B461" s="136" t="s">
        <v>2946</v>
      </c>
      <c r="C461" s="136" t="s">
        <v>2952</v>
      </c>
    </row>
    <row r="462" spans="1:3">
      <c r="A462" s="136" t="s">
        <v>2531</v>
      </c>
      <c r="B462" s="136" t="s">
        <v>2946</v>
      </c>
      <c r="C462" s="136" t="s">
        <v>2953</v>
      </c>
    </row>
    <row r="463" spans="1:3">
      <c r="A463" s="136" t="s">
        <v>2531</v>
      </c>
      <c r="B463" s="136" t="s">
        <v>2946</v>
      </c>
      <c r="C463" s="136" t="s">
        <v>2954</v>
      </c>
    </row>
    <row r="464" spans="1:3">
      <c r="A464" s="136" t="s">
        <v>2531</v>
      </c>
      <c r="B464" s="136" t="s">
        <v>2946</v>
      </c>
      <c r="C464" s="136" t="s">
        <v>2955</v>
      </c>
    </row>
    <row r="465" spans="1:3">
      <c r="A465" s="136" t="s">
        <v>2531</v>
      </c>
      <c r="B465" s="136" t="s">
        <v>2946</v>
      </c>
      <c r="C465" s="136" t="s">
        <v>2956</v>
      </c>
    </row>
    <row r="466" spans="1:3">
      <c r="A466" s="136" t="s">
        <v>2531</v>
      </c>
      <c r="B466" s="136" t="s">
        <v>2946</v>
      </c>
      <c r="C466" s="136" t="s">
        <v>2957</v>
      </c>
    </row>
    <row r="467" spans="1:3">
      <c r="A467" s="136" t="s">
        <v>2531</v>
      </c>
      <c r="B467" s="136" t="s">
        <v>2946</v>
      </c>
      <c r="C467" s="136" t="s">
        <v>2958</v>
      </c>
    </row>
    <row r="468" spans="1:3">
      <c r="A468" s="136" t="s">
        <v>2531</v>
      </c>
      <c r="B468" s="136" t="s">
        <v>2946</v>
      </c>
      <c r="C468" s="136" t="s">
        <v>2959</v>
      </c>
    </row>
    <row r="469" spans="1:3">
      <c r="A469" s="136" t="s">
        <v>2531</v>
      </c>
      <c r="B469" s="136" t="s">
        <v>2946</v>
      </c>
      <c r="C469" s="136" t="s">
        <v>2960</v>
      </c>
    </row>
    <row r="470" spans="1:3">
      <c r="A470" s="136" t="s">
        <v>2531</v>
      </c>
      <c r="B470" s="136" t="s">
        <v>2946</v>
      </c>
      <c r="C470" s="136" t="s">
        <v>2961</v>
      </c>
    </row>
    <row r="471" spans="1:3">
      <c r="A471" s="136" t="s">
        <v>2531</v>
      </c>
      <c r="B471" s="136" t="s">
        <v>2946</v>
      </c>
      <c r="C471" s="136" t="s">
        <v>2962</v>
      </c>
    </row>
    <row r="472" spans="1:3">
      <c r="A472" s="136" t="s">
        <v>2531</v>
      </c>
      <c r="B472" s="136" t="s">
        <v>2946</v>
      </c>
      <c r="C472" s="136" t="s">
        <v>2963</v>
      </c>
    </row>
    <row r="473" spans="1:3">
      <c r="A473" s="136" t="s">
        <v>2531</v>
      </c>
      <c r="B473" s="136" t="s">
        <v>2946</v>
      </c>
      <c r="C473" s="136" t="s">
        <v>2964</v>
      </c>
    </row>
    <row r="474" spans="1:3">
      <c r="A474" s="136" t="s">
        <v>2531</v>
      </c>
      <c r="B474" s="136" t="s">
        <v>2946</v>
      </c>
      <c r="C474" s="136" t="s">
        <v>2965</v>
      </c>
    </row>
    <row r="475" spans="1:3">
      <c r="A475" s="136" t="s">
        <v>2531</v>
      </c>
      <c r="B475" s="136" t="s">
        <v>2946</v>
      </c>
      <c r="C475" s="136" t="s">
        <v>2966</v>
      </c>
    </row>
    <row r="476" spans="1:3">
      <c r="A476" s="136" t="s">
        <v>2531</v>
      </c>
      <c r="B476" s="136" t="s">
        <v>2946</v>
      </c>
      <c r="C476" s="136" t="s">
        <v>2967</v>
      </c>
    </row>
    <row r="477" spans="1:3">
      <c r="A477" s="136" t="s">
        <v>2531</v>
      </c>
      <c r="B477" s="136" t="s">
        <v>2946</v>
      </c>
      <c r="C477" s="136" t="s">
        <v>2968</v>
      </c>
    </row>
    <row r="478" spans="1:3">
      <c r="A478" s="136" t="s">
        <v>2531</v>
      </c>
      <c r="B478" s="136" t="s">
        <v>2946</v>
      </c>
      <c r="C478" s="136" t="s">
        <v>2969</v>
      </c>
    </row>
    <row r="479" spans="1:3">
      <c r="A479" s="136" t="s">
        <v>2531</v>
      </c>
      <c r="B479" s="136" t="s">
        <v>2946</v>
      </c>
      <c r="C479" s="136" t="s">
        <v>2970</v>
      </c>
    </row>
    <row r="480" spans="1:3">
      <c r="A480" s="136" t="s">
        <v>2531</v>
      </c>
      <c r="B480" s="136" t="s">
        <v>2946</v>
      </c>
      <c r="C480" s="136" t="s">
        <v>2971</v>
      </c>
    </row>
    <row r="481" spans="1:3">
      <c r="A481" s="136" t="s">
        <v>2531</v>
      </c>
      <c r="B481" s="136" t="s">
        <v>2946</v>
      </c>
      <c r="C481" s="136" t="s">
        <v>2972</v>
      </c>
    </row>
    <row r="482" spans="1:3">
      <c r="A482" s="136" t="s">
        <v>611</v>
      </c>
      <c r="B482" s="136" t="s">
        <v>612</v>
      </c>
      <c r="C482" s="136" t="s">
        <v>612</v>
      </c>
    </row>
    <row r="483" spans="1:3">
      <c r="A483" s="136" t="s">
        <v>611</v>
      </c>
      <c r="B483" s="136" t="s">
        <v>612</v>
      </c>
      <c r="C483" s="136" t="s">
        <v>613</v>
      </c>
    </row>
    <row r="484" spans="1:3">
      <c r="A484" s="136" t="s">
        <v>611</v>
      </c>
      <c r="B484" s="136" t="s">
        <v>612</v>
      </c>
      <c r="C484" s="136" t="s">
        <v>614</v>
      </c>
    </row>
    <row r="485" spans="1:3">
      <c r="A485" s="136" t="s">
        <v>611</v>
      </c>
      <c r="B485" s="136" t="s">
        <v>612</v>
      </c>
      <c r="C485" s="136" t="s">
        <v>615</v>
      </c>
    </row>
    <row r="486" spans="1:3">
      <c r="A486" s="136" t="s">
        <v>611</v>
      </c>
      <c r="B486" s="136" t="s">
        <v>616</v>
      </c>
      <c r="C486" s="136" t="s">
        <v>617</v>
      </c>
    </row>
    <row r="487" spans="1:3">
      <c r="A487" s="136" t="s">
        <v>611</v>
      </c>
      <c r="B487" s="136" t="s">
        <v>616</v>
      </c>
      <c r="C487" s="136" t="s">
        <v>618</v>
      </c>
    </row>
    <row r="488" spans="1:3">
      <c r="A488" s="136" t="s">
        <v>611</v>
      </c>
      <c r="B488" s="136" t="s">
        <v>616</v>
      </c>
      <c r="C488" s="136" t="s">
        <v>619</v>
      </c>
    </row>
    <row r="489" spans="1:3">
      <c r="A489" s="136" t="s">
        <v>611</v>
      </c>
      <c r="B489" s="136" t="s">
        <v>616</v>
      </c>
      <c r="C489" s="136" t="s">
        <v>620</v>
      </c>
    </row>
    <row r="490" spans="1:3">
      <c r="A490" s="136" t="s">
        <v>611</v>
      </c>
      <c r="B490" s="136" t="s">
        <v>616</v>
      </c>
      <c r="C490" s="136" t="s">
        <v>621</v>
      </c>
    </row>
    <row r="491" spans="1:3">
      <c r="A491" s="136" t="s">
        <v>611</v>
      </c>
      <c r="B491" s="136" t="s">
        <v>616</v>
      </c>
      <c r="C491" s="136" t="s">
        <v>622</v>
      </c>
    </row>
    <row r="492" spans="1:3">
      <c r="A492" s="136" t="s">
        <v>611</v>
      </c>
      <c r="B492" s="136" t="s">
        <v>616</v>
      </c>
      <c r="C492" s="136" t="s">
        <v>623</v>
      </c>
    </row>
    <row r="493" spans="1:3">
      <c r="A493" s="136" t="s">
        <v>611</v>
      </c>
      <c r="B493" s="136" t="s">
        <v>616</v>
      </c>
      <c r="C493" s="136" t="s">
        <v>624</v>
      </c>
    </row>
    <row r="494" spans="1:3">
      <c r="A494" s="136" t="s">
        <v>611</v>
      </c>
      <c r="B494" s="136" t="s">
        <v>616</v>
      </c>
      <c r="C494" s="136" t="s">
        <v>625</v>
      </c>
    </row>
    <row r="495" spans="1:3">
      <c r="A495" s="136" t="s">
        <v>611</v>
      </c>
      <c r="B495" s="136" t="s">
        <v>616</v>
      </c>
      <c r="C495" s="136" t="s">
        <v>626</v>
      </c>
    </row>
    <row r="496" spans="1:3">
      <c r="A496" s="136" t="s">
        <v>611</v>
      </c>
      <c r="B496" s="136" t="s">
        <v>616</v>
      </c>
      <c r="C496" s="136" t="s">
        <v>627</v>
      </c>
    </row>
    <row r="497" spans="1:3">
      <c r="A497" s="136" t="s">
        <v>611</v>
      </c>
      <c r="B497" s="136" t="s">
        <v>628</v>
      </c>
      <c r="C497" s="136" t="s">
        <v>629</v>
      </c>
    </row>
    <row r="498" spans="1:3">
      <c r="A498" s="136" t="s">
        <v>611</v>
      </c>
      <c r="B498" s="136" t="s">
        <v>628</v>
      </c>
      <c r="C498" s="136" t="s">
        <v>630</v>
      </c>
    </row>
    <row r="499" spans="1:3">
      <c r="A499" s="136" t="s">
        <v>611</v>
      </c>
      <c r="B499" s="136" t="s">
        <v>628</v>
      </c>
      <c r="C499" s="136" t="s">
        <v>631</v>
      </c>
    </row>
    <row r="500" spans="1:3">
      <c r="A500" s="136" t="s">
        <v>611</v>
      </c>
      <c r="B500" s="136" t="s">
        <v>628</v>
      </c>
      <c r="C500" s="136" t="s">
        <v>632</v>
      </c>
    </row>
    <row r="501" spans="1:3">
      <c r="A501" s="136" t="s">
        <v>611</v>
      </c>
      <c r="B501" s="136" t="s">
        <v>628</v>
      </c>
      <c r="C501" s="136" t="s">
        <v>633</v>
      </c>
    </row>
    <row r="502" spans="1:3">
      <c r="A502" s="136" t="s">
        <v>611</v>
      </c>
      <c r="B502" s="136" t="s">
        <v>628</v>
      </c>
      <c r="C502" s="136" t="s">
        <v>634</v>
      </c>
    </row>
    <row r="503" spans="1:3">
      <c r="A503" s="136" t="s">
        <v>611</v>
      </c>
      <c r="B503" s="136" t="s">
        <v>628</v>
      </c>
      <c r="C503" s="136" t="s">
        <v>635</v>
      </c>
    </row>
    <row r="504" spans="1:3">
      <c r="A504" s="136" t="s">
        <v>611</v>
      </c>
      <c r="B504" s="136" t="s">
        <v>628</v>
      </c>
      <c r="C504" s="136" t="s">
        <v>636</v>
      </c>
    </row>
    <row r="505" spans="1:3">
      <c r="A505" s="136" t="s">
        <v>611</v>
      </c>
      <c r="B505" s="136" t="s">
        <v>628</v>
      </c>
      <c r="C505" s="136" t="s">
        <v>637</v>
      </c>
    </row>
    <row r="506" spans="1:3">
      <c r="A506" s="136" t="s">
        <v>611</v>
      </c>
      <c r="B506" s="136" t="s">
        <v>628</v>
      </c>
      <c r="C506" s="136" t="s">
        <v>638</v>
      </c>
    </row>
    <row r="507" spans="1:3">
      <c r="A507" s="136" t="s">
        <v>611</v>
      </c>
      <c r="B507" s="136" t="s">
        <v>628</v>
      </c>
      <c r="C507" s="136" t="s">
        <v>639</v>
      </c>
    </row>
    <row r="508" spans="1:3">
      <c r="A508" s="136" t="s">
        <v>611</v>
      </c>
      <c r="B508" s="136" t="s">
        <v>628</v>
      </c>
      <c r="C508" s="136" t="s">
        <v>640</v>
      </c>
    </row>
    <row r="509" spans="1:3">
      <c r="A509" s="136" t="s">
        <v>611</v>
      </c>
      <c r="B509" s="136" t="s">
        <v>628</v>
      </c>
      <c r="C509" s="136" t="s">
        <v>641</v>
      </c>
    </row>
    <row r="510" spans="1:3">
      <c r="A510" s="136" t="s">
        <v>611</v>
      </c>
      <c r="B510" s="136" t="s">
        <v>628</v>
      </c>
      <c r="C510" s="136" t="s">
        <v>642</v>
      </c>
    </row>
    <row r="511" spans="1:3">
      <c r="A511" s="136" t="s">
        <v>611</v>
      </c>
      <c r="B511" s="136" t="s">
        <v>628</v>
      </c>
      <c r="C511" s="136" t="s">
        <v>643</v>
      </c>
    </row>
    <row r="512" spans="1:3">
      <c r="A512" s="136" t="s">
        <v>611</v>
      </c>
      <c r="B512" s="136" t="s">
        <v>628</v>
      </c>
      <c r="C512" s="136" t="s">
        <v>644</v>
      </c>
    </row>
    <row r="513" spans="1:3">
      <c r="A513" s="136" t="s">
        <v>611</v>
      </c>
      <c r="B513" s="136" t="s">
        <v>628</v>
      </c>
      <c r="C513" s="136" t="s">
        <v>645</v>
      </c>
    </row>
    <row r="514" spans="1:3">
      <c r="A514" s="136" t="s">
        <v>611</v>
      </c>
      <c r="B514" s="136" t="s">
        <v>628</v>
      </c>
      <c r="C514" s="136" t="s">
        <v>646</v>
      </c>
    </row>
    <row r="515" spans="1:3">
      <c r="A515" s="136" t="s">
        <v>611</v>
      </c>
      <c r="B515" s="136" t="s">
        <v>647</v>
      </c>
      <c r="C515" s="136" t="s">
        <v>647</v>
      </c>
    </row>
    <row r="516" spans="1:3">
      <c r="A516" s="136" t="s">
        <v>611</v>
      </c>
      <c r="B516" s="136" t="s">
        <v>647</v>
      </c>
      <c r="C516" s="136" t="s">
        <v>648</v>
      </c>
    </row>
    <row r="517" spans="1:3">
      <c r="A517" s="136" t="s">
        <v>611</v>
      </c>
      <c r="B517" s="136" t="s">
        <v>647</v>
      </c>
      <c r="C517" s="136" t="s">
        <v>649</v>
      </c>
    </row>
    <row r="518" spans="1:3">
      <c r="A518" s="136" t="s">
        <v>611</v>
      </c>
      <c r="B518" s="136" t="s">
        <v>650</v>
      </c>
      <c r="C518" s="136" t="s">
        <v>651</v>
      </c>
    </row>
    <row r="519" spans="1:3">
      <c r="A519" s="136" t="s">
        <v>611</v>
      </c>
      <c r="B519" s="136" t="s">
        <v>650</v>
      </c>
      <c r="C519" s="136" t="s">
        <v>652</v>
      </c>
    </row>
    <row r="520" spans="1:3">
      <c r="A520" s="136" t="s">
        <v>611</v>
      </c>
      <c r="B520" s="136" t="s">
        <v>650</v>
      </c>
      <c r="C520" s="136" t="s">
        <v>653</v>
      </c>
    </row>
    <row r="521" spans="1:3">
      <c r="A521" s="136" t="s">
        <v>611</v>
      </c>
      <c r="B521" s="136" t="s">
        <v>650</v>
      </c>
      <c r="C521" s="136" t="s">
        <v>654</v>
      </c>
    </row>
    <row r="522" spans="1:3">
      <c r="A522" s="136" t="s">
        <v>611</v>
      </c>
      <c r="B522" s="136" t="s">
        <v>650</v>
      </c>
      <c r="C522" s="136" t="s">
        <v>655</v>
      </c>
    </row>
    <row r="523" spans="1:3">
      <c r="A523" s="136" t="s">
        <v>611</v>
      </c>
      <c r="B523" s="136" t="s">
        <v>650</v>
      </c>
      <c r="C523" s="136" t="s">
        <v>656</v>
      </c>
    </row>
    <row r="524" spans="1:3">
      <c r="A524" s="136" t="s">
        <v>611</v>
      </c>
      <c r="B524" s="136" t="s">
        <v>650</v>
      </c>
      <c r="C524" s="136" t="s">
        <v>657</v>
      </c>
    </row>
    <row r="525" spans="1:3">
      <c r="A525" s="136" t="s">
        <v>611</v>
      </c>
      <c r="B525" s="136" t="s">
        <v>650</v>
      </c>
      <c r="C525" s="136" t="s">
        <v>658</v>
      </c>
    </row>
    <row r="526" spans="1:3">
      <c r="A526" s="136" t="s">
        <v>611</v>
      </c>
      <c r="B526" s="136" t="s">
        <v>650</v>
      </c>
      <c r="C526" s="136" t="s">
        <v>659</v>
      </c>
    </row>
    <row r="527" spans="1:3">
      <c r="A527" s="136" t="s">
        <v>611</v>
      </c>
      <c r="B527" s="136" t="s">
        <v>650</v>
      </c>
      <c r="C527" s="136" t="s">
        <v>650</v>
      </c>
    </row>
    <row r="528" spans="1:3">
      <c r="A528" s="136" t="s">
        <v>611</v>
      </c>
      <c r="B528" s="136" t="s">
        <v>660</v>
      </c>
      <c r="C528" s="136" t="s">
        <v>661</v>
      </c>
    </row>
    <row r="529" spans="1:3">
      <c r="A529" s="136" t="s">
        <v>611</v>
      </c>
      <c r="B529" s="136" t="s">
        <v>660</v>
      </c>
      <c r="C529" s="136" t="s">
        <v>662</v>
      </c>
    </row>
    <row r="530" spans="1:3">
      <c r="A530" s="136" t="s">
        <v>611</v>
      </c>
      <c r="B530" s="136" t="s">
        <v>660</v>
      </c>
      <c r="C530" s="136" t="s">
        <v>663</v>
      </c>
    </row>
    <row r="531" spans="1:3">
      <c r="A531" s="136" t="s">
        <v>611</v>
      </c>
      <c r="B531" s="136" t="s">
        <v>660</v>
      </c>
      <c r="C531" s="136" t="s">
        <v>664</v>
      </c>
    </row>
    <row r="532" spans="1:3">
      <c r="A532" s="136" t="s">
        <v>611</v>
      </c>
      <c r="B532" s="136" t="s">
        <v>660</v>
      </c>
      <c r="C532" s="136" t="s">
        <v>665</v>
      </c>
    </row>
    <row r="533" spans="1:3">
      <c r="A533" s="136" t="s">
        <v>611</v>
      </c>
      <c r="B533" s="136" t="s">
        <v>660</v>
      </c>
      <c r="C533" s="136" t="s">
        <v>666</v>
      </c>
    </row>
    <row r="534" spans="1:3">
      <c r="A534" s="136" t="s">
        <v>611</v>
      </c>
      <c r="B534" s="136" t="s">
        <v>660</v>
      </c>
      <c r="C534" s="136" t="s">
        <v>667</v>
      </c>
    </row>
    <row r="535" spans="1:3">
      <c r="A535" s="136" t="s">
        <v>611</v>
      </c>
      <c r="B535" s="136" t="s">
        <v>660</v>
      </c>
      <c r="C535" s="136" t="s">
        <v>668</v>
      </c>
    </row>
    <row r="536" spans="1:3">
      <c r="A536" s="136" t="s">
        <v>611</v>
      </c>
      <c r="B536" s="136" t="s">
        <v>660</v>
      </c>
      <c r="C536" s="136" t="s">
        <v>669</v>
      </c>
    </row>
    <row r="537" spans="1:3">
      <c r="A537" s="136" t="s">
        <v>611</v>
      </c>
      <c r="B537" s="136" t="s">
        <v>660</v>
      </c>
      <c r="C537" s="136" t="s">
        <v>670</v>
      </c>
    </row>
    <row r="538" spans="1:3">
      <c r="A538" s="136" t="s">
        <v>611</v>
      </c>
      <c r="B538" s="136" t="s">
        <v>660</v>
      </c>
      <c r="C538" s="136" t="s">
        <v>670</v>
      </c>
    </row>
    <row r="539" spans="1:3">
      <c r="A539" s="136" t="s">
        <v>611</v>
      </c>
      <c r="B539" s="136" t="s">
        <v>660</v>
      </c>
      <c r="C539" s="136" t="s">
        <v>671</v>
      </c>
    </row>
    <row r="540" spans="1:3">
      <c r="A540" s="136" t="s">
        <v>611</v>
      </c>
      <c r="B540" s="136" t="s">
        <v>660</v>
      </c>
      <c r="C540" s="136" t="s">
        <v>671</v>
      </c>
    </row>
    <row r="541" spans="1:3">
      <c r="A541" s="136" t="s">
        <v>611</v>
      </c>
      <c r="B541" s="136" t="s">
        <v>660</v>
      </c>
      <c r="C541" s="136" t="s">
        <v>672</v>
      </c>
    </row>
    <row r="542" spans="1:3">
      <c r="A542" s="136" t="s">
        <v>611</v>
      </c>
      <c r="B542" s="136" t="s">
        <v>660</v>
      </c>
      <c r="C542" s="136" t="s">
        <v>673</v>
      </c>
    </row>
    <row r="543" spans="1:3">
      <c r="A543" s="136" t="s">
        <v>611</v>
      </c>
      <c r="B543" s="136" t="s">
        <v>660</v>
      </c>
      <c r="C543" s="136" t="s">
        <v>674</v>
      </c>
    </row>
    <row r="544" spans="1:3">
      <c r="A544" s="136" t="s">
        <v>611</v>
      </c>
      <c r="B544" s="136" t="s">
        <v>660</v>
      </c>
      <c r="C544" s="136" t="s">
        <v>675</v>
      </c>
    </row>
    <row r="545" spans="1:3">
      <c r="A545" s="136" t="s">
        <v>611</v>
      </c>
      <c r="B545" s="136" t="s">
        <v>676</v>
      </c>
      <c r="C545" s="136" t="s">
        <v>677</v>
      </c>
    </row>
    <row r="546" spans="1:3">
      <c r="A546" s="136" t="s">
        <v>611</v>
      </c>
      <c r="B546" s="136" t="s">
        <v>676</v>
      </c>
      <c r="C546" s="136" t="s">
        <v>678</v>
      </c>
    </row>
    <row r="547" spans="1:3">
      <c r="A547" s="136" t="s">
        <v>611</v>
      </c>
      <c r="B547" s="136" t="s">
        <v>676</v>
      </c>
      <c r="C547" s="136" t="s">
        <v>679</v>
      </c>
    </row>
    <row r="548" spans="1:3">
      <c r="A548" s="136" t="s">
        <v>611</v>
      </c>
      <c r="B548" s="136" t="s">
        <v>676</v>
      </c>
      <c r="C548" s="136" t="s">
        <v>680</v>
      </c>
    </row>
    <row r="549" spans="1:3">
      <c r="A549" s="136" t="s">
        <v>611</v>
      </c>
      <c r="B549" s="136" t="s">
        <v>676</v>
      </c>
      <c r="C549" s="136" t="s">
        <v>681</v>
      </c>
    </row>
    <row r="550" spans="1:3">
      <c r="A550" s="136" t="s">
        <v>611</v>
      </c>
      <c r="B550" s="136" t="s">
        <v>676</v>
      </c>
      <c r="C550" s="136" t="s">
        <v>682</v>
      </c>
    </row>
    <row r="551" spans="1:3">
      <c r="A551" s="136" t="s">
        <v>611</v>
      </c>
      <c r="B551" s="136" t="s">
        <v>683</v>
      </c>
      <c r="C551" s="136" t="s">
        <v>684</v>
      </c>
    </row>
    <row r="552" spans="1:3">
      <c r="A552" s="136" t="s">
        <v>611</v>
      </c>
      <c r="B552" s="136" t="s">
        <v>683</v>
      </c>
      <c r="C552" s="136" t="s">
        <v>685</v>
      </c>
    </row>
    <row r="553" spans="1:3">
      <c r="A553" s="136" t="s">
        <v>611</v>
      </c>
      <c r="B553" s="136" t="s">
        <v>683</v>
      </c>
      <c r="C553" s="136" t="s">
        <v>686</v>
      </c>
    </row>
    <row r="554" spans="1:3">
      <c r="A554" s="136" t="s">
        <v>611</v>
      </c>
      <c r="B554" s="136" t="s">
        <v>683</v>
      </c>
      <c r="C554" s="136" t="s">
        <v>687</v>
      </c>
    </row>
    <row r="555" spans="1:3">
      <c r="A555" s="136" t="s">
        <v>611</v>
      </c>
      <c r="B555" s="136" t="s">
        <v>683</v>
      </c>
      <c r="C555" s="136" t="s">
        <v>688</v>
      </c>
    </row>
    <row r="556" spans="1:3">
      <c r="A556" s="136" t="s">
        <v>611</v>
      </c>
      <c r="B556" s="136" t="s">
        <v>683</v>
      </c>
      <c r="C556" s="136" t="s">
        <v>689</v>
      </c>
    </row>
    <row r="557" spans="1:3">
      <c r="A557" s="136" t="s">
        <v>611</v>
      </c>
      <c r="B557" s="136" t="s">
        <v>683</v>
      </c>
      <c r="C557" s="136" t="s">
        <v>690</v>
      </c>
    </row>
    <row r="558" spans="1:3">
      <c r="A558" s="136" t="s">
        <v>611</v>
      </c>
      <c r="B558" s="136" t="s">
        <v>683</v>
      </c>
      <c r="C558" s="136" t="s">
        <v>691</v>
      </c>
    </row>
    <row r="559" spans="1:3">
      <c r="A559" s="136" t="s">
        <v>611</v>
      </c>
      <c r="B559" s="136" t="s">
        <v>683</v>
      </c>
      <c r="C559" s="136" t="s">
        <v>692</v>
      </c>
    </row>
    <row r="560" spans="1:3">
      <c r="A560" s="136" t="s">
        <v>611</v>
      </c>
      <c r="B560" s="136" t="s">
        <v>683</v>
      </c>
      <c r="C560" s="136" t="s">
        <v>693</v>
      </c>
    </row>
    <row r="561" spans="1:3">
      <c r="A561" s="136" t="s">
        <v>611</v>
      </c>
      <c r="B561" s="136" t="s">
        <v>683</v>
      </c>
      <c r="C561" s="136" t="s">
        <v>694</v>
      </c>
    </row>
    <row r="562" spans="1:3">
      <c r="A562" s="136" t="s">
        <v>611</v>
      </c>
      <c r="B562" s="136" t="s">
        <v>683</v>
      </c>
      <c r="C562" s="136" t="s">
        <v>695</v>
      </c>
    </row>
    <row r="563" spans="1:3">
      <c r="A563" s="136" t="s">
        <v>611</v>
      </c>
      <c r="B563" s="136" t="s">
        <v>683</v>
      </c>
      <c r="C563" s="136" t="s">
        <v>696</v>
      </c>
    </row>
    <row r="564" spans="1:3">
      <c r="A564" s="136" t="s">
        <v>611</v>
      </c>
      <c r="B564" s="136" t="s">
        <v>683</v>
      </c>
      <c r="C564" s="136" t="s">
        <v>697</v>
      </c>
    </row>
    <row r="565" spans="1:3">
      <c r="A565" s="136" t="s">
        <v>611</v>
      </c>
      <c r="B565" s="136" t="s">
        <v>683</v>
      </c>
      <c r="C565" s="136" t="s">
        <v>698</v>
      </c>
    </row>
    <row r="566" spans="1:3">
      <c r="A566" s="136" t="s">
        <v>611</v>
      </c>
      <c r="B566" s="136" t="s">
        <v>699</v>
      </c>
      <c r="C566" s="136" t="s">
        <v>699</v>
      </c>
    </row>
    <row r="567" spans="1:3">
      <c r="A567" s="136" t="s">
        <v>611</v>
      </c>
      <c r="B567" s="136" t="s">
        <v>699</v>
      </c>
      <c r="C567" s="136" t="s">
        <v>700</v>
      </c>
    </row>
    <row r="568" spans="1:3">
      <c r="A568" s="136" t="s">
        <v>611</v>
      </c>
      <c r="B568" s="136" t="s">
        <v>699</v>
      </c>
      <c r="C568" s="136" t="s">
        <v>701</v>
      </c>
    </row>
    <row r="569" spans="1:3">
      <c r="A569" s="136" t="s">
        <v>611</v>
      </c>
      <c r="B569" s="136" t="s">
        <v>699</v>
      </c>
      <c r="C569" s="136" t="s">
        <v>702</v>
      </c>
    </row>
    <row r="570" spans="1:3">
      <c r="A570" s="136" t="s">
        <v>611</v>
      </c>
      <c r="B570" s="136" t="s">
        <v>699</v>
      </c>
      <c r="C570" s="136" t="s">
        <v>703</v>
      </c>
    </row>
    <row r="571" spans="1:3">
      <c r="A571" s="136" t="s">
        <v>611</v>
      </c>
      <c r="B571" s="136" t="s">
        <v>699</v>
      </c>
      <c r="C571" s="136" t="s">
        <v>704</v>
      </c>
    </row>
    <row r="572" spans="1:3">
      <c r="A572" s="136" t="s">
        <v>611</v>
      </c>
      <c r="B572" s="136" t="s">
        <v>699</v>
      </c>
      <c r="C572" s="136" t="s">
        <v>705</v>
      </c>
    </row>
    <row r="573" spans="1:3">
      <c r="A573" s="136" t="s">
        <v>611</v>
      </c>
      <c r="B573" s="136" t="s">
        <v>699</v>
      </c>
      <c r="C573" s="136" t="s">
        <v>706</v>
      </c>
    </row>
    <row r="574" spans="1:3">
      <c r="A574" s="136" t="s">
        <v>611</v>
      </c>
      <c r="B574" s="136" t="s">
        <v>699</v>
      </c>
      <c r="C574" s="136" t="s">
        <v>707</v>
      </c>
    </row>
    <row r="575" spans="1:3">
      <c r="A575" s="136" t="s">
        <v>611</v>
      </c>
      <c r="B575" s="136" t="s">
        <v>699</v>
      </c>
      <c r="C575" s="136" t="s">
        <v>708</v>
      </c>
    </row>
    <row r="576" spans="1:3">
      <c r="A576" s="136" t="s">
        <v>611</v>
      </c>
      <c r="B576" s="136" t="s">
        <v>709</v>
      </c>
      <c r="C576" s="136" t="s">
        <v>710</v>
      </c>
    </row>
    <row r="577" spans="1:3">
      <c r="A577" s="136" t="s">
        <v>611</v>
      </c>
      <c r="B577" s="136" t="s">
        <v>709</v>
      </c>
      <c r="C577" s="136" t="s">
        <v>709</v>
      </c>
    </row>
    <row r="578" spans="1:3">
      <c r="A578" s="136" t="s">
        <v>711</v>
      </c>
      <c r="B578" s="136" t="s">
        <v>712</v>
      </c>
      <c r="C578" s="136" t="s">
        <v>713</v>
      </c>
    </row>
    <row r="579" spans="1:3">
      <c r="A579" s="136" t="s">
        <v>711</v>
      </c>
      <c r="B579" s="136" t="s">
        <v>712</v>
      </c>
      <c r="C579" s="136" t="s">
        <v>714</v>
      </c>
    </row>
    <row r="580" spans="1:3">
      <c r="A580" s="136" t="s">
        <v>711</v>
      </c>
      <c r="B580" s="136" t="s">
        <v>712</v>
      </c>
      <c r="C580" s="136" t="s">
        <v>715</v>
      </c>
    </row>
    <row r="581" spans="1:3">
      <c r="A581" s="136" t="s">
        <v>711</v>
      </c>
      <c r="B581" s="136" t="s">
        <v>712</v>
      </c>
      <c r="C581" s="136" t="s">
        <v>716</v>
      </c>
    </row>
    <row r="582" spans="1:3">
      <c r="A582" s="136" t="s">
        <v>711</v>
      </c>
      <c r="B582" s="136" t="s">
        <v>712</v>
      </c>
      <c r="C582" s="136" t="s">
        <v>717</v>
      </c>
    </row>
    <row r="583" spans="1:3">
      <c r="A583" s="136" t="s">
        <v>711</v>
      </c>
      <c r="B583" s="136" t="s">
        <v>712</v>
      </c>
      <c r="C583" s="136" t="s">
        <v>718</v>
      </c>
    </row>
    <row r="584" spans="1:3">
      <c r="A584" s="136" t="s">
        <v>711</v>
      </c>
      <c r="B584" s="136" t="s">
        <v>719</v>
      </c>
      <c r="C584" s="136" t="s">
        <v>719</v>
      </c>
    </row>
    <row r="585" spans="1:3">
      <c r="A585" s="136" t="s">
        <v>711</v>
      </c>
      <c r="B585" s="136" t="s">
        <v>719</v>
      </c>
      <c r="C585" s="136" t="s">
        <v>720</v>
      </c>
    </row>
    <row r="586" spans="1:3">
      <c r="A586" s="136" t="s">
        <v>711</v>
      </c>
      <c r="B586" s="136" t="s">
        <v>721</v>
      </c>
      <c r="C586" s="136" t="s">
        <v>722</v>
      </c>
    </row>
    <row r="587" spans="1:3">
      <c r="A587" s="136" t="s">
        <v>711</v>
      </c>
      <c r="B587" s="136" t="s">
        <v>721</v>
      </c>
      <c r="C587" s="136" t="s">
        <v>721</v>
      </c>
    </row>
    <row r="588" spans="1:3">
      <c r="A588" s="136" t="s">
        <v>711</v>
      </c>
      <c r="B588" s="136" t="s">
        <v>721</v>
      </c>
      <c r="C588" s="136" t="s">
        <v>723</v>
      </c>
    </row>
    <row r="589" spans="1:3">
      <c r="A589" s="136" t="s">
        <v>711</v>
      </c>
      <c r="B589" s="136" t="s">
        <v>721</v>
      </c>
      <c r="C589" s="136" t="s">
        <v>724</v>
      </c>
    </row>
    <row r="590" spans="1:3">
      <c r="A590" s="136" t="s">
        <v>711</v>
      </c>
      <c r="B590" s="136" t="s">
        <v>721</v>
      </c>
      <c r="C590" s="136" t="s">
        <v>725</v>
      </c>
    </row>
    <row r="591" spans="1:3">
      <c r="A591" s="136" t="s">
        <v>711</v>
      </c>
      <c r="B591" s="136" t="s">
        <v>721</v>
      </c>
      <c r="C591" s="136" t="s">
        <v>726</v>
      </c>
    </row>
    <row r="592" spans="1:3">
      <c r="A592" s="136" t="s">
        <v>711</v>
      </c>
      <c r="B592" s="136" t="s">
        <v>721</v>
      </c>
      <c r="C592" s="136" t="s">
        <v>727</v>
      </c>
    </row>
    <row r="593" spans="1:3">
      <c r="A593" s="136" t="s">
        <v>711</v>
      </c>
      <c r="B593" s="136" t="s">
        <v>721</v>
      </c>
      <c r="C593" s="136" t="s">
        <v>728</v>
      </c>
    </row>
    <row r="594" spans="1:3">
      <c r="A594" s="136" t="s">
        <v>711</v>
      </c>
      <c r="B594" s="136" t="s">
        <v>721</v>
      </c>
      <c r="C594" s="136" t="s">
        <v>729</v>
      </c>
    </row>
    <row r="595" spans="1:3">
      <c r="A595" s="136" t="s">
        <v>711</v>
      </c>
      <c r="B595" s="136" t="s">
        <v>721</v>
      </c>
      <c r="C595" s="136" t="s">
        <v>730</v>
      </c>
    </row>
    <row r="596" spans="1:3">
      <c r="A596" s="136" t="s">
        <v>711</v>
      </c>
      <c r="B596" s="136" t="s">
        <v>721</v>
      </c>
      <c r="C596" s="136" t="s">
        <v>731</v>
      </c>
    </row>
    <row r="597" spans="1:3">
      <c r="A597" s="136" t="s">
        <v>711</v>
      </c>
      <c r="B597" s="136" t="s">
        <v>721</v>
      </c>
      <c r="C597" s="136" t="s">
        <v>732</v>
      </c>
    </row>
    <row r="598" spans="1:3">
      <c r="A598" s="136" t="s">
        <v>711</v>
      </c>
      <c r="B598" s="136" t="s">
        <v>733</v>
      </c>
      <c r="C598" s="136" t="s">
        <v>733</v>
      </c>
    </row>
    <row r="599" spans="1:3">
      <c r="A599" s="136" t="s">
        <v>711</v>
      </c>
      <c r="B599" s="136" t="s">
        <v>733</v>
      </c>
      <c r="C599" s="136" t="s">
        <v>734</v>
      </c>
    </row>
    <row r="600" spans="1:3">
      <c r="A600" s="136" t="s">
        <v>711</v>
      </c>
      <c r="B600" s="136" t="s">
        <v>735</v>
      </c>
      <c r="C600" s="136" t="s">
        <v>736</v>
      </c>
    </row>
    <row r="601" spans="1:3">
      <c r="A601" s="136" t="s">
        <v>711</v>
      </c>
      <c r="B601" s="136" t="s">
        <v>735</v>
      </c>
      <c r="C601" s="136" t="s">
        <v>735</v>
      </c>
    </row>
    <row r="602" spans="1:3">
      <c r="A602" s="136" t="s">
        <v>711</v>
      </c>
      <c r="B602" s="136" t="s">
        <v>735</v>
      </c>
      <c r="C602" s="136" t="s">
        <v>737</v>
      </c>
    </row>
    <row r="603" spans="1:3">
      <c r="A603" s="136" t="s">
        <v>711</v>
      </c>
      <c r="B603" s="136" t="s">
        <v>735</v>
      </c>
      <c r="C603" s="136" t="s">
        <v>738</v>
      </c>
    </row>
    <row r="604" spans="1:3">
      <c r="A604" s="136" t="s">
        <v>711</v>
      </c>
      <c r="B604" s="136" t="s">
        <v>735</v>
      </c>
      <c r="C604" s="136" t="s">
        <v>739</v>
      </c>
    </row>
    <row r="605" spans="1:3">
      <c r="A605" s="136" t="s">
        <v>711</v>
      </c>
      <c r="B605" s="136" t="s">
        <v>735</v>
      </c>
      <c r="C605" s="136" t="s">
        <v>740</v>
      </c>
    </row>
    <row r="606" spans="1:3">
      <c r="A606" s="136" t="s">
        <v>711</v>
      </c>
      <c r="B606" s="136" t="s">
        <v>735</v>
      </c>
      <c r="C606" s="136" t="s">
        <v>741</v>
      </c>
    </row>
    <row r="607" spans="1:3">
      <c r="A607" s="136" t="s">
        <v>711</v>
      </c>
      <c r="B607" s="136" t="s">
        <v>742</v>
      </c>
      <c r="C607" s="136" t="s">
        <v>743</v>
      </c>
    </row>
    <row r="608" spans="1:3">
      <c r="A608" s="136" t="s">
        <v>711</v>
      </c>
      <c r="B608" s="136" t="s">
        <v>742</v>
      </c>
      <c r="C608" s="136" t="s">
        <v>744</v>
      </c>
    </row>
    <row r="609" spans="1:3">
      <c r="A609" s="136" t="s">
        <v>711</v>
      </c>
      <c r="B609" s="136" t="s">
        <v>742</v>
      </c>
      <c r="C609" s="136" t="s">
        <v>742</v>
      </c>
    </row>
    <row r="610" spans="1:3">
      <c r="A610" s="136" t="s">
        <v>711</v>
      </c>
      <c r="B610" s="136" t="s">
        <v>742</v>
      </c>
      <c r="C610" s="136" t="s">
        <v>745</v>
      </c>
    </row>
    <row r="611" spans="1:3">
      <c r="A611" s="136" t="s">
        <v>711</v>
      </c>
      <c r="B611" s="136" t="s">
        <v>746</v>
      </c>
      <c r="C611" s="136" t="s">
        <v>747</v>
      </c>
    </row>
    <row r="612" spans="1:3">
      <c r="A612" s="136" t="s">
        <v>711</v>
      </c>
      <c r="B612" s="136" t="s">
        <v>746</v>
      </c>
      <c r="C612" s="136" t="s">
        <v>748</v>
      </c>
    </row>
    <row r="613" spans="1:3">
      <c r="A613" s="136" t="s">
        <v>711</v>
      </c>
      <c r="B613" s="136" t="s">
        <v>746</v>
      </c>
      <c r="C613" s="136" t="s">
        <v>746</v>
      </c>
    </row>
    <row r="614" spans="1:3">
      <c r="A614" s="136" t="s">
        <v>711</v>
      </c>
      <c r="B614" s="136" t="s">
        <v>746</v>
      </c>
      <c r="C614" s="136" t="s">
        <v>749</v>
      </c>
    </row>
    <row r="615" spans="1:3">
      <c r="A615" s="136" t="s">
        <v>711</v>
      </c>
      <c r="B615" s="136" t="s">
        <v>750</v>
      </c>
      <c r="C615" s="136" t="s">
        <v>751</v>
      </c>
    </row>
    <row r="616" spans="1:3">
      <c r="A616" s="136" t="s">
        <v>711</v>
      </c>
      <c r="B616" s="136" t="s">
        <v>750</v>
      </c>
      <c r="C616" s="136" t="s">
        <v>752</v>
      </c>
    </row>
    <row r="617" spans="1:3">
      <c r="A617" s="136" t="s">
        <v>711</v>
      </c>
      <c r="B617" s="136" t="s">
        <v>750</v>
      </c>
      <c r="C617" s="136" t="s">
        <v>753</v>
      </c>
    </row>
    <row r="618" spans="1:3">
      <c r="A618" s="136" t="s">
        <v>711</v>
      </c>
      <c r="B618" s="136" t="s">
        <v>2408</v>
      </c>
      <c r="C618" s="136" t="s">
        <v>792</v>
      </c>
    </row>
    <row r="619" spans="1:3">
      <c r="A619" s="136" t="s">
        <v>711</v>
      </c>
      <c r="B619" s="136" t="s">
        <v>2408</v>
      </c>
      <c r="C619" s="136" t="s">
        <v>772</v>
      </c>
    </row>
    <row r="620" spans="1:3">
      <c r="A620" s="136" t="s">
        <v>711</v>
      </c>
      <c r="B620" s="136" t="s">
        <v>2408</v>
      </c>
      <c r="C620" s="136" t="s">
        <v>787</v>
      </c>
    </row>
    <row r="621" spans="1:3">
      <c r="A621" s="136" t="s">
        <v>711</v>
      </c>
      <c r="B621" s="136" t="s">
        <v>2408</v>
      </c>
      <c r="C621" s="136" t="s">
        <v>791</v>
      </c>
    </row>
    <row r="622" spans="1:3">
      <c r="A622" s="136" t="s">
        <v>711</v>
      </c>
      <c r="B622" s="136" t="s">
        <v>754</v>
      </c>
      <c r="C622" s="136" t="s">
        <v>755</v>
      </c>
    </row>
    <row r="623" spans="1:3">
      <c r="A623" s="136" t="s">
        <v>711</v>
      </c>
      <c r="B623" s="136" t="s">
        <v>754</v>
      </c>
      <c r="C623" s="136" t="s">
        <v>756</v>
      </c>
    </row>
    <row r="624" spans="1:3">
      <c r="A624" s="136" t="s">
        <v>711</v>
      </c>
      <c r="B624" s="136" t="s">
        <v>754</v>
      </c>
      <c r="C624" s="136" t="s">
        <v>757</v>
      </c>
    </row>
    <row r="625" spans="1:3">
      <c r="A625" s="136" t="s">
        <v>711</v>
      </c>
      <c r="B625" s="136" t="s">
        <v>754</v>
      </c>
      <c r="C625" s="136" t="s">
        <v>758</v>
      </c>
    </row>
    <row r="626" spans="1:3">
      <c r="A626" s="136" t="s">
        <v>711</v>
      </c>
      <c r="B626" s="136" t="s">
        <v>759</v>
      </c>
      <c r="C626" s="136" t="s">
        <v>760</v>
      </c>
    </row>
    <row r="627" spans="1:3">
      <c r="A627" s="136" t="s">
        <v>711</v>
      </c>
      <c r="B627" s="136" t="s">
        <v>759</v>
      </c>
      <c r="C627" s="136" t="s">
        <v>761</v>
      </c>
    </row>
    <row r="628" spans="1:3">
      <c r="A628" s="136" t="s">
        <v>711</v>
      </c>
      <c r="B628" s="136" t="s">
        <v>759</v>
      </c>
      <c r="C628" s="136" t="s">
        <v>762</v>
      </c>
    </row>
    <row r="629" spans="1:3">
      <c r="A629" s="136" t="s">
        <v>711</v>
      </c>
      <c r="B629" s="136" t="s">
        <v>759</v>
      </c>
      <c r="C629" s="136" t="s">
        <v>763</v>
      </c>
    </row>
    <row r="630" spans="1:3">
      <c r="A630" s="136" t="s">
        <v>711</v>
      </c>
      <c r="B630" s="136" t="s">
        <v>759</v>
      </c>
      <c r="C630" s="136" t="s">
        <v>764</v>
      </c>
    </row>
    <row r="631" spans="1:3">
      <c r="A631" s="136" t="s">
        <v>711</v>
      </c>
      <c r="B631" s="136" t="s">
        <v>759</v>
      </c>
      <c r="C631" s="136" t="s">
        <v>765</v>
      </c>
    </row>
    <row r="632" spans="1:3">
      <c r="A632" s="136" t="s">
        <v>711</v>
      </c>
      <c r="B632" s="136" t="s">
        <v>759</v>
      </c>
      <c r="C632" s="136" t="s">
        <v>766</v>
      </c>
    </row>
    <row r="633" spans="1:3">
      <c r="A633" s="136" t="s">
        <v>711</v>
      </c>
      <c r="B633" s="136" t="s">
        <v>759</v>
      </c>
      <c r="C633" s="136" t="s">
        <v>767</v>
      </c>
    </row>
    <row r="634" spans="1:3">
      <c r="A634" s="136" t="s">
        <v>711</v>
      </c>
      <c r="B634" s="136" t="s">
        <v>759</v>
      </c>
      <c r="C634" s="136" t="s">
        <v>768</v>
      </c>
    </row>
    <row r="635" spans="1:3">
      <c r="A635" s="136" t="s">
        <v>711</v>
      </c>
      <c r="B635" s="136" t="s">
        <v>759</v>
      </c>
      <c r="C635" s="136" t="s">
        <v>769</v>
      </c>
    </row>
    <row r="636" spans="1:3">
      <c r="A636" s="136" t="s">
        <v>711</v>
      </c>
      <c r="B636" s="136" t="s">
        <v>759</v>
      </c>
      <c r="C636" s="136" t="s">
        <v>759</v>
      </c>
    </row>
    <row r="637" spans="1:3">
      <c r="A637" s="136" t="s">
        <v>711</v>
      </c>
      <c r="B637" s="136" t="s">
        <v>759</v>
      </c>
      <c r="C637" s="136" t="s">
        <v>770</v>
      </c>
    </row>
    <row r="638" spans="1:3">
      <c r="A638" s="136" t="s">
        <v>711</v>
      </c>
      <c r="B638" s="136" t="s">
        <v>759</v>
      </c>
      <c r="C638" s="136" t="s">
        <v>771</v>
      </c>
    </row>
    <row r="639" spans="1:3">
      <c r="A639" s="136" t="s">
        <v>711</v>
      </c>
      <c r="B639" s="136" t="s">
        <v>773</v>
      </c>
      <c r="C639" s="136" t="s">
        <v>774</v>
      </c>
    </row>
    <row r="640" spans="1:3">
      <c r="A640" s="136" t="s">
        <v>711</v>
      </c>
      <c r="B640" s="136" t="s">
        <v>773</v>
      </c>
      <c r="C640" s="136" t="s">
        <v>775</v>
      </c>
    </row>
    <row r="641" spans="1:3">
      <c r="A641" s="136" t="s">
        <v>711</v>
      </c>
      <c r="B641" s="136" t="s">
        <v>773</v>
      </c>
      <c r="C641" s="136" t="s">
        <v>776</v>
      </c>
    </row>
    <row r="642" spans="1:3">
      <c r="A642" s="136" t="s">
        <v>711</v>
      </c>
      <c r="B642" s="136" t="s">
        <v>773</v>
      </c>
      <c r="C642" s="136" t="s">
        <v>777</v>
      </c>
    </row>
    <row r="643" spans="1:3">
      <c r="A643" s="136" t="s">
        <v>711</v>
      </c>
      <c r="B643" s="136" t="s">
        <v>773</v>
      </c>
      <c r="C643" s="136" t="s">
        <v>778</v>
      </c>
    </row>
    <row r="644" spans="1:3">
      <c r="A644" s="136" t="s">
        <v>711</v>
      </c>
      <c r="B644" s="136" t="s">
        <v>773</v>
      </c>
      <c r="C644" s="136" t="s">
        <v>773</v>
      </c>
    </row>
    <row r="645" spans="1:3">
      <c r="A645" s="136" t="s">
        <v>711</v>
      </c>
      <c r="B645" s="136" t="s">
        <v>773</v>
      </c>
      <c r="C645" s="136" t="s">
        <v>779</v>
      </c>
    </row>
    <row r="646" spans="1:3">
      <c r="A646" s="136" t="s">
        <v>711</v>
      </c>
      <c r="B646" s="136" t="s">
        <v>773</v>
      </c>
      <c r="C646" s="136" t="s">
        <v>780</v>
      </c>
    </row>
    <row r="647" spans="1:3">
      <c r="A647" s="136" t="s">
        <v>711</v>
      </c>
      <c r="B647" s="136" t="s">
        <v>773</v>
      </c>
      <c r="C647" s="136" t="s">
        <v>781</v>
      </c>
    </row>
    <row r="648" spans="1:3">
      <c r="A648" s="136" t="s">
        <v>711</v>
      </c>
      <c r="B648" s="136" t="s">
        <v>782</v>
      </c>
      <c r="C648" s="136" t="s">
        <v>783</v>
      </c>
    </row>
    <row r="649" spans="1:3">
      <c r="A649" s="136" t="s">
        <v>711</v>
      </c>
      <c r="B649" s="136" t="s">
        <v>782</v>
      </c>
      <c r="C649" s="136" t="s">
        <v>784</v>
      </c>
    </row>
    <row r="650" spans="1:3">
      <c r="A650" s="136" t="s">
        <v>711</v>
      </c>
      <c r="B650" s="136" t="s">
        <v>782</v>
      </c>
      <c r="C650" s="136" t="s">
        <v>785</v>
      </c>
    </row>
    <row r="651" spans="1:3">
      <c r="A651" s="136" t="s">
        <v>711</v>
      </c>
      <c r="B651" s="136" t="s">
        <v>782</v>
      </c>
      <c r="C651" s="136" t="s">
        <v>786</v>
      </c>
    </row>
    <row r="652" spans="1:3">
      <c r="A652" s="136" t="s">
        <v>711</v>
      </c>
      <c r="B652" s="136" t="s">
        <v>782</v>
      </c>
      <c r="C652" s="136" t="s">
        <v>782</v>
      </c>
    </row>
    <row r="653" spans="1:3">
      <c r="A653" s="136" t="s">
        <v>711</v>
      </c>
      <c r="B653" s="136" t="s">
        <v>788</v>
      </c>
      <c r="C653" s="136" t="s">
        <v>789</v>
      </c>
    </row>
    <row r="654" spans="1:3">
      <c r="A654" s="136" t="s">
        <v>711</v>
      </c>
      <c r="B654" s="136" t="s">
        <v>788</v>
      </c>
      <c r="C654" s="136" t="s">
        <v>788</v>
      </c>
    </row>
    <row r="655" spans="1:3">
      <c r="A655" s="136" t="s">
        <v>711</v>
      </c>
      <c r="B655" s="136" t="s">
        <v>788</v>
      </c>
      <c r="C655" s="136" t="s">
        <v>790</v>
      </c>
    </row>
    <row r="656" spans="1:3">
      <c r="A656" s="136" t="s">
        <v>711</v>
      </c>
      <c r="B656" s="136" t="s">
        <v>793</v>
      </c>
      <c r="C656" s="136" t="s">
        <v>794</v>
      </c>
    </row>
    <row r="657" spans="1:3">
      <c r="A657" s="136" t="s">
        <v>711</v>
      </c>
      <c r="B657" s="136" t="s">
        <v>793</v>
      </c>
      <c r="C657" s="136" t="s">
        <v>793</v>
      </c>
    </row>
    <row r="658" spans="1:3">
      <c r="A658" s="136" t="s">
        <v>795</v>
      </c>
      <c r="B658" s="136" t="s">
        <v>796</v>
      </c>
      <c r="C658" s="136" t="s">
        <v>796</v>
      </c>
    </row>
    <row r="659" spans="1:3">
      <c r="A659" s="136" t="s">
        <v>795</v>
      </c>
      <c r="B659" s="136" t="s">
        <v>796</v>
      </c>
      <c r="C659" s="136" t="s">
        <v>797</v>
      </c>
    </row>
    <row r="660" spans="1:3">
      <c r="A660" s="136" t="s">
        <v>795</v>
      </c>
      <c r="B660" s="136" t="s">
        <v>796</v>
      </c>
      <c r="C660" s="136" t="s">
        <v>798</v>
      </c>
    </row>
    <row r="661" spans="1:3">
      <c r="A661" s="136" t="s">
        <v>795</v>
      </c>
      <c r="B661" s="136" t="s">
        <v>796</v>
      </c>
      <c r="C661" s="136" t="s">
        <v>799</v>
      </c>
    </row>
    <row r="662" spans="1:3">
      <c r="A662" s="136" t="s">
        <v>795</v>
      </c>
      <c r="B662" s="136" t="s">
        <v>796</v>
      </c>
      <c r="C662" s="136" t="s">
        <v>800</v>
      </c>
    </row>
    <row r="663" spans="1:3">
      <c r="A663" s="136" t="s">
        <v>795</v>
      </c>
      <c r="B663" s="136" t="s">
        <v>796</v>
      </c>
      <c r="C663" s="136" t="s">
        <v>801</v>
      </c>
    </row>
    <row r="664" spans="1:3">
      <c r="A664" s="136" t="s">
        <v>795</v>
      </c>
      <c r="B664" s="136" t="s">
        <v>796</v>
      </c>
      <c r="C664" s="136" t="s">
        <v>802</v>
      </c>
    </row>
    <row r="665" spans="1:3">
      <c r="A665" s="136" t="s">
        <v>795</v>
      </c>
      <c r="B665" s="136" t="s">
        <v>796</v>
      </c>
      <c r="C665" s="136" t="s">
        <v>803</v>
      </c>
    </row>
    <row r="666" spans="1:3">
      <c r="A666" s="136" t="s">
        <v>795</v>
      </c>
      <c r="B666" s="136" t="s">
        <v>796</v>
      </c>
      <c r="C666" s="136" t="s">
        <v>804</v>
      </c>
    </row>
    <row r="667" spans="1:3">
      <c r="A667" s="136" t="s">
        <v>795</v>
      </c>
      <c r="B667" s="136" t="s">
        <v>805</v>
      </c>
      <c r="C667" s="136" t="s">
        <v>806</v>
      </c>
    </row>
    <row r="668" spans="1:3">
      <c r="A668" s="136" t="s">
        <v>795</v>
      </c>
      <c r="B668" s="136" t="s">
        <v>805</v>
      </c>
      <c r="C668" s="136" t="s">
        <v>807</v>
      </c>
    </row>
    <row r="669" spans="1:3">
      <c r="A669" s="136" t="s">
        <v>795</v>
      </c>
      <c r="B669" s="136" t="s">
        <v>805</v>
      </c>
      <c r="C669" s="136" t="s">
        <v>808</v>
      </c>
    </row>
    <row r="670" spans="1:3">
      <c r="A670" s="136" t="s">
        <v>795</v>
      </c>
      <c r="B670" s="136" t="s">
        <v>805</v>
      </c>
      <c r="C670" s="136" t="s">
        <v>809</v>
      </c>
    </row>
    <row r="671" spans="1:3">
      <c r="A671" s="136" t="s">
        <v>795</v>
      </c>
      <c r="B671" s="136" t="s">
        <v>805</v>
      </c>
      <c r="C671" s="136" t="s">
        <v>810</v>
      </c>
    </row>
    <row r="672" spans="1:3">
      <c r="A672" s="136" t="s">
        <v>795</v>
      </c>
      <c r="B672" s="136" t="s">
        <v>805</v>
      </c>
      <c r="C672" s="136" t="s">
        <v>811</v>
      </c>
    </row>
    <row r="673" spans="1:3">
      <c r="A673" s="136" t="s">
        <v>795</v>
      </c>
      <c r="B673" s="136" t="s">
        <v>805</v>
      </c>
      <c r="C673" s="136" t="s">
        <v>812</v>
      </c>
    </row>
    <row r="674" spans="1:3">
      <c r="A674" s="136" t="s">
        <v>795</v>
      </c>
      <c r="B674" s="136" t="s">
        <v>805</v>
      </c>
      <c r="C674" s="136" t="s">
        <v>813</v>
      </c>
    </row>
    <row r="675" spans="1:3">
      <c r="A675" s="136" t="s">
        <v>795</v>
      </c>
      <c r="B675" s="136" t="s">
        <v>805</v>
      </c>
      <c r="C675" s="136" t="s">
        <v>814</v>
      </c>
    </row>
    <row r="676" spans="1:3">
      <c r="A676" s="136" t="s">
        <v>795</v>
      </c>
      <c r="B676" s="136" t="s">
        <v>815</v>
      </c>
      <c r="C676" s="136" t="s">
        <v>816</v>
      </c>
    </row>
    <row r="677" spans="1:3">
      <c r="A677" s="136" t="s">
        <v>795</v>
      </c>
      <c r="B677" s="136" t="s">
        <v>815</v>
      </c>
      <c r="C677" s="136" t="s">
        <v>817</v>
      </c>
    </row>
    <row r="678" spans="1:3">
      <c r="A678" s="136" t="s">
        <v>795</v>
      </c>
      <c r="B678" s="136" t="s">
        <v>815</v>
      </c>
      <c r="C678" s="136" t="s">
        <v>818</v>
      </c>
    </row>
    <row r="679" spans="1:3">
      <c r="A679" s="136" t="s">
        <v>795</v>
      </c>
      <c r="B679" s="136" t="s">
        <v>819</v>
      </c>
      <c r="C679" s="136" t="s">
        <v>820</v>
      </c>
    </row>
    <row r="680" spans="1:3">
      <c r="A680" s="136" t="s">
        <v>795</v>
      </c>
      <c r="B680" s="136" t="s">
        <v>821</v>
      </c>
      <c r="C680" s="136" t="s">
        <v>821</v>
      </c>
    </row>
    <row r="681" spans="1:3">
      <c r="A681" s="136" t="s">
        <v>822</v>
      </c>
      <c r="B681" s="136" t="s">
        <v>823</v>
      </c>
      <c r="C681" s="136" t="s">
        <v>823</v>
      </c>
    </row>
    <row r="682" spans="1:3">
      <c r="A682" s="136" t="s">
        <v>822</v>
      </c>
      <c r="B682" s="136" t="s">
        <v>824</v>
      </c>
      <c r="C682" s="136" t="s">
        <v>824</v>
      </c>
    </row>
    <row r="683" spans="1:3">
      <c r="A683" s="136" t="s">
        <v>822</v>
      </c>
      <c r="B683" s="136" t="s">
        <v>826</v>
      </c>
      <c r="C683" s="136" t="s">
        <v>827</v>
      </c>
    </row>
    <row r="684" spans="1:3">
      <c r="A684" s="136" t="s">
        <v>822</v>
      </c>
      <c r="B684" s="136" t="s">
        <v>826</v>
      </c>
      <c r="C684" s="136" t="s">
        <v>826</v>
      </c>
    </row>
    <row r="685" spans="1:3">
      <c r="A685" s="136" t="s">
        <v>822</v>
      </c>
      <c r="B685" s="136" t="s">
        <v>826</v>
      </c>
      <c r="C685" s="136" t="s">
        <v>828</v>
      </c>
    </row>
    <row r="686" spans="1:3">
      <c r="A686" s="136" t="s">
        <v>822</v>
      </c>
      <c r="B686" s="136" t="s">
        <v>2409</v>
      </c>
      <c r="C686" s="136" t="s">
        <v>825</v>
      </c>
    </row>
    <row r="687" spans="1:3">
      <c r="A687" s="136" t="s">
        <v>822</v>
      </c>
      <c r="B687" s="136" t="s">
        <v>2409</v>
      </c>
      <c r="C687" s="136" t="s">
        <v>834</v>
      </c>
    </row>
    <row r="688" spans="1:3">
      <c r="A688" s="136" t="s">
        <v>822</v>
      </c>
      <c r="B688" s="136" t="s">
        <v>2409</v>
      </c>
      <c r="C688" s="136" t="s">
        <v>835</v>
      </c>
    </row>
    <row r="689" spans="1:3">
      <c r="A689" s="136" t="s">
        <v>822</v>
      </c>
      <c r="B689" s="136" t="s">
        <v>2409</v>
      </c>
      <c r="C689" s="136" t="s">
        <v>836</v>
      </c>
    </row>
    <row r="690" spans="1:3">
      <c r="A690" s="136" t="s">
        <v>822</v>
      </c>
      <c r="B690" s="136" t="s">
        <v>829</v>
      </c>
      <c r="C690" s="136" t="s">
        <v>829</v>
      </c>
    </row>
    <row r="691" spans="1:3">
      <c r="A691" s="136" t="s">
        <v>822</v>
      </c>
      <c r="B691" s="136" t="s">
        <v>830</v>
      </c>
      <c r="C691" s="136" t="s">
        <v>830</v>
      </c>
    </row>
    <row r="692" spans="1:3">
      <c r="A692" s="136" t="s">
        <v>822</v>
      </c>
      <c r="B692" s="136" t="s">
        <v>831</v>
      </c>
      <c r="C692" s="136" t="s">
        <v>832</v>
      </c>
    </row>
    <row r="693" spans="1:3">
      <c r="A693" s="136" t="s">
        <v>822</v>
      </c>
      <c r="B693" s="136" t="s">
        <v>833</v>
      </c>
      <c r="C693" s="136" t="s">
        <v>833</v>
      </c>
    </row>
    <row r="694" spans="1:3">
      <c r="A694" s="136" t="s">
        <v>822</v>
      </c>
      <c r="B694" s="136" t="s">
        <v>837</v>
      </c>
      <c r="C694" s="136" t="s">
        <v>838</v>
      </c>
    </row>
    <row r="695" spans="1:3">
      <c r="A695" s="136" t="s">
        <v>822</v>
      </c>
      <c r="B695" s="136" t="s">
        <v>837</v>
      </c>
      <c r="C695" s="136" t="s">
        <v>839</v>
      </c>
    </row>
    <row r="696" spans="1:3">
      <c r="A696" s="136" t="s">
        <v>822</v>
      </c>
      <c r="B696" s="136" t="s">
        <v>837</v>
      </c>
      <c r="C696" s="136" t="s">
        <v>840</v>
      </c>
    </row>
    <row r="697" spans="1:3">
      <c r="A697" s="136" t="s">
        <v>822</v>
      </c>
      <c r="B697" s="136" t="s">
        <v>837</v>
      </c>
      <c r="C697" s="136" t="s">
        <v>841</v>
      </c>
    </row>
    <row r="698" spans="1:3">
      <c r="A698" s="136" t="s">
        <v>822</v>
      </c>
      <c r="B698" s="136" t="s">
        <v>837</v>
      </c>
      <c r="C698" s="136" t="s">
        <v>842</v>
      </c>
    </row>
    <row r="699" spans="1:3">
      <c r="A699" s="136" t="s">
        <v>822</v>
      </c>
      <c r="B699" s="136" t="s">
        <v>837</v>
      </c>
      <c r="C699" s="136" t="s">
        <v>843</v>
      </c>
    </row>
    <row r="700" spans="1:3">
      <c r="A700" s="136" t="s">
        <v>822</v>
      </c>
      <c r="B700" s="136" t="s">
        <v>837</v>
      </c>
      <c r="C700" s="136" t="s">
        <v>844</v>
      </c>
    </row>
    <row r="701" spans="1:3">
      <c r="A701" s="136" t="s">
        <v>822</v>
      </c>
      <c r="B701" s="136" t="s">
        <v>837</v>
      </c>
      <c r="C701" s="136" t="s">
        <v>845</v>
      </c>
    </row>
    <row r="702" spans="1:3">
      <c r="A702" s="136" t="s">
        <v>822</v>
      </c>
      <c r="B702" s="136" t="s">
        <v>837</v>
      </c>
      <c r="C702" s="136" t="s">
        <v>846</v>
      </c>
    </row>
    <row r="703" spans="1:3">
      <c r="A703" s="136" t="s">
        <v>822</v>
      </c>
      <c r="B703" s="136" t="s">
        <v>837</v>
      </c>
      <c r="C703" s="136" t="s">
        <v>847</v>
      </c>
    </row>
    <row r="704" spans="1:3">
      <c r="A704" s="136" t="s">
        <v>822</v>
      </c>
      <c r="B704" s="136" t="s">
        <v>837</v>
      </c>
      <c r="C704" s="136" t="s">
        <v>848</v>
      </c>
    </row>
    <row r="705" spans="1:3">
      <c r="A705" s="136" t="s">
        <v>822</v>
      </c>
      <c r="B705" s="136" t="s">
        <v>837</v>
      </c>
      <c r="C705" s="136" t="s">
        <v>849</v>
      </c>
    </row>
    <row r="706" spans="1:3">
      <c r="A706" s="136" t="s">
        <v>822</v>
      </c>
      <c r="B706" s="136" t="s">
        <v>850</v>
      </c>
      <c r="C706" s="136" t="s">
        <v>850</v>
      </c>
    </row>
    <row r="707" spans="1:3">
      <c r="A707" s="136" t="s">
        <v>822</v>
      </c>
      <c r="B707" s="136" t="s">
        <v>851</v>
      </c>
      <c r="C707" s="136" t="s">
        <v>851</v>
      </c>
    </row>
    <row r="708" spans="1:3">
      <c r="A708" s="136" t="s">
        <v>822</v>
      </c>
      <c r="B708" s="136" t="s">
        <v>852</v>
      </c>
      <c r="C708" s="136" t="s">
        <v>853</v>
      </c>
    </row>
    <row r="709" spans="1:3">
      <c r="A709" s="136" t="s">
        <v>822</v>
      </c>
      <c r="B709" s="136" t="s">
        <v>852</v>
      </c>
      <c r="C709" s="136" t="s">
        <v>854</v>
      </c>
    </row>
    <row r="710" spans="1:3">
      <c r="A710" s="136" t="s">
        <v>822</v>
      </c>
      <c r="B710" s="136" t="s">
        <v>852</v>
      </c>
      <c r="C710" s="136" t="s">
        <v>855</v>
      </c>
    </row>
    <row r="711" spans="1:3">
      <c r="A711" s="136" t="s">
        <v>822</v>
      </c>
      <c r="B711" s="136" t="s">
        <v>852</v>
      </c>
      <c r="C711" s="136" t="s">
        <v>856</v>
      </c>
    </row>
    <row r="712" spans="1:3">
      <c r="A712" s="136" t="s">
        <v>822</v>
      </c>
      <c r="B712" s="136" t="s">
        <v>852</v>
      </c>
      <c r="C712" s="136" t="s">
        <v>857</v>
      </c>
    </row>
    <row r="713" spans="1:3">
      <c r="A713" s="136" t="s">
        <v>822</v>
      </c>
      <c r="B713" s="136" t="s">
        <v>852</v>
      </c>
      <c r="C713" s="136" t="s">
        <v>858</v>
      </c>
    </row>
    <row r="714" spans="1:3">
      <c r="A714" s="136" t="s">
        <v>822</v>
      </c>
      <c r="B714" s="136" t="s">
        <v>852</v>
      </c>
      <c r="C714" s="136" t="s">
        <v>859</v>
      </c>
    </row>
    <row r="715" spans="1:3">
      <c r="A715" s="136" t="s">
        <v>822</v>
      </c>
      <c r="B715" s="136" t="s">
        <v>852</v>
      </c>
      <c r="C715" s="136" t="s">
        <v>860</v>
      </c>
    </row>
    <row r="716" spans="1:3">
      <c r="A716" s="136" t="s">
        <v>822</v>
      </c>
      <c r="B716" s="136" t="s">
        <v>852</v>
      </c>
      <c r="C716" s="136" t="s">
        <v>860</v>
      </c>
    </row>
    <row r="717" spans="1:3">
      <c r="A717" s="136" t="s">
        <v>822</v>
      </c>
      <c r="B717" s="136" t="s">
        <v>852</v>
      </c>
      <c r="C717" s="136" t="s">
        <v>861</v>
      </c>
    </row>
    <row r="718" spans="1:3">
      <c r="A718" s="136" t="s">
        <v>822</v>
      </c>
      <c r="B718" s="136" t="s">
        <v>852</v>
      </c>
      <c r="C718" s="136" t="s">
        <v>861</v>
      </c>
    </row>
    <row r="719" spans="1:3">
      <c r="A719" s="136" t="s">
        <v>822</v>
      </c>
      <c r="B719" s="136" t="s">
        <v>862</v>
      </c>
      <c r="C719" s="136" t="s">
        <v>862</v>
      </c>
    </row>
    <row r="720" spans="1:3">
      <c r="A720" s="136" t="s">
        <v>863</v>
      </c>
      <c r="B720" s="136" t="s">
        <v>864</v>
      </c>
      <c r="C720" s="136" t="s">
        <v>864</v>
      </c>
    </row>
    <row r="721" spans="1:3">
      <c r="A721" s="136" t="s">
        <v>863</v>
      </c>
      <c r="B721" s="136" t="s">
        <v>2973</v>
      </c>
      <c r="C721" s="136" t="s">
        <v>2974</v>
      </c>
    </row>
    <row r="722" spans="1:3">
      <c r="A722" s="136" t="s">
        <v>863</v>
      </c>
      <c r="B722" s="136" t="s">
        <v>2973</v>
      </c>
      <c r="C722" s="136" t="s">
        <v>2975</v>
      </c>
    </row>
    <row r="723" spans="1:3">
      <c r="A723" s="136" t="s">
        <v>863</v>
      </c>
      <c r="B723" s="136" t="s">
        <v>2973</v>
      </c>
      <c r="C723" s="136" t="s">
        <v>2973</v>
      </c>
    </row>
    <row r="724" spans="1:3">
      <c r="A724" s="136" t="s">
        <v>863</v>
      </c>
      <c r="B724" s="136" t="s">
        <v>2973</v>
      </c>
      <c r="C724" s="136" t="s">
        <v>2976</v>
      </c>
    </row>
    <row r="725" spans="1:3">
      <c r="A725" s="136" t="s">
        <v>863</v>
      </c>
      <c r="B725" s="136" t="s">
        <v>2973</v>
      </c>
      <c r="C725" s="136" t="s">
        <v>2977</v>
      </c>
    </row>
    <row r="726" spans="1:3">
      <c r="A726" s="136" t="s">
        <v>863</v>
      </c>
      <c r="B726" s="136" t="s">
        <v>2973</v>
      </c>
      <c r="C726" s="136" t="s">
        <v>2978</v>
      </c>
    </row>
    <row r="727" spans="1:3">
      <c r="A727" s="136" t="s">
        <v>863</v>
      </c>
      <c r="B727" s="136" t="s">
        <v>2973</v>
      </c>
      <c r="C727" s="136" t="s">
        <v>2979</v>
      </c>
    </row>
    <row r="728" spans="1:3">
      <c r="A728" s="136" t="s">
        <v>863</v>
      </c>
      <c r="B728" s="136" t="s">
        <v>2973</v>
      </c>
      <c r="C728" s="136" t="s">
        <v>2980</v>
      </c>
    </row>
    <row r="729" spans="1:3">
      <c r="A729" s="136" t="s">
        <v>863</v>
      </c>
      <c r="B729" s="136" t="s">
        <v>2973</v>
      </c>
      <c r="C729" s="136" t="s">
        <v>2981</v>
      </c>
    </row>
    <row r="730" spans="1:3">
      <c r="A730" s="136" t="s">
        <v>863</v>
      </c>
      <c r="B730" s="136" t="s">
        <v>2973</v>
      </c>
      <c r="C730" s="136" t="s">
        <v>2982</v>
      </c>
    </row>
    <row r="731" spans="1:3">
      <c r="A731" s="136" t="s">
        <v>863</v>
      </c>
      <c r="B731" s="136" t="s">
        <v>2973</v>
      </c>
      <c r="C731" s="136" t="s">
        <v>2983</v>
      </c>
    </row>
    <row r="732" spans="1:3">
      <c r="A732" s="136" t="s">
        <v>863</v>
      </c>
      <c r="B732" s="136" t="s">
        <v>2973</v>
      </c>
      <c r="C732" s="136" t="s">
        <v>2984</v>
      </c>
    </row>
    <row r="733" spans="1:3">
      <c r="A733" s="136" t="s">
        <v>863</v>
      </c>
      <c r="B733" s="136" t="s">
        <v>2973</v>
      </c>
      <c r="C733" s="136" t="s">
        <v>2985</v>
      </c>
    </row>
    <row r="734" spans="1:3">
      <c r="A734" s="136" t="s">
        <v>863</v>
      </c>
      <c r="B734" s="136" t="s">
        <v>2973</v>
      </c>
      <c r="C734" s="136" t="s">
        <v>2986</v>
      </c>
    </row>
    <row r="735" spans="1:3">
      <c r="A735" s="136" t="s">
        <v>863</v>
      </c>
      <c r="B735" s="136" t="s">
        <v>902</v>
      </c>
      <c r="C735" s="136" t="s">
        <v>979</v>
      </c>
    </row>
    <row r="736" spans="1:3">
      <c r="A736" s="136" t="s">
        <v>863</v>
      </c>
      <c r="B736" s="136" t="s">
        <v>902</v>
      </c>
      <c r="C736" s="136" t="s">
        <v>911</v>
      </c>
    </row>
    <row r="737" spans="1:3">
      <c r="A737" s="136" t="s">
        <v>863</v>
      </c>
      <c r="B737" s="136" t="s">
        <v>902</v>
      </c>
      <c r="C737" s="136" t="s">
        <v>902</v>
      </c>
    </row>
    <row r="738" spans="1:3">
      <c r="A738" s="136" t="s">
        <v>863</v>
      </c>
      <c r="B738" s="136" t="s">
        <v>902</v>
      </c>
      <c r="C738" s="136" t="s">
        <v>912</v>
      </c>
    </row>
    <row r="739" spans="1:3">
      <c r="A739" s="136" t="s">
        <v>863</v>
      </c>
      <c r="B739" s="136" t="s">
        <v>902</v>
      </c>
      <c r="C739" s="136" t="s">
        <v>980</v>
      </c>
    </row>
    <row r="740" spans="1:3">
      <c r="A740" s="136" t="s">
        <v>863</v>
      </c>
      <c r="B740" s="136" t="s">
        <v>902</v>
      </c>
      <c r="C740" s="136" t="s">
        <v>913</v>
      </c>
    </row>
    <row r="741" spans="1:3">
      <c r="A741" s="136" t="s">
        <v>863</v>
      </c>
      <c r="B741" s="136" t="s">
        <v>902</v>
      </c>
      <c r="C741" s="136" t="s">
        <v>914</v>
      </c>
    </row>
    <row r="742" spans="1:3">
      <c r="A742" s="136" t="s">
        <v>863</v>
      </c>
      <c r="B742" s="136" t="s">
        <v>902</v>
      </c>
      <c r="C742" s="136" t="s">
        <v>981</v>
      </c>
    </row>
    <row r="743" spans="1:3">
      <c r="A743" s="136" t="s">
        <v>863</v>
      </c>
      <c r="B743" s="136" t="s">
        <v>902</v>
      </c>
      <c r="C743" s="136" t="s">
        <v>978</v>
      </c>
    </row>
    <row r="744" spans="1:3">
      <c r="A744" s="136" t="s">
        <v>863</v>
      </c>
      <c r="B744" s="136" t="s">
        <v>902</v>
      </c>
      <c r="C744" s="136" t="s">
        <v>982</v>
      </c>
    </row>
    <row r="745" spans="1:3">
      <c r="A745" s="136" t="s">
        <v>863</v>
      </c>
      <c r="B745" s="136" t="s">
        <v>902</v>
      </c>
      <c r="C745" s="136" t="s">
        <v>983</v>
      </c>
    </row>
    <row r="746" spans="1:3">
      <c r="A746" s="136" t="s">
        <v>863</v>
      </c>
      <c r="B746" s="136" t="s">
        <v>902</v>
      </c>
      <c r="C746" s="136" t="s">
        <v>984</v>
      </c>
    </row>
    <row r="747" spans="1:3">
      <c r="A747" s="136" t="s">
        <v>863</v>
      </c>
      <c r="B747" s="136" t="s">
        <v>902</v>
      </c>
      <c r="C747" s="136" t="s">
        <v>985</v>
      </c>
    </row>
    <row r="748" spans="1:3">
      <c r="A748" s="136" t="s">
        <v>863</v>
      </c>
      <c r="B748" s="136" t="s">
        <v>2987</v>
      </c>
      <c r="C748" s="136" t="s">
        <v>989</v>
      </c>
    </row>
    <row r="749" spans="1:3">
      <c r="A749" s="136" t="s">
        <v>863</v>
      </c>
      <c r="B749" s="136" t="s">
        <v>2987</v>
      </c>
      <c r="C749" s="136" t="s">
        <v>990</v>
      </c>
    </row>
    <row r="750" spans="1:3">
      <c r="A750" s="136" t="s">
        <v>863</v>
      </c>
      <c r="B750" s="136" t="s">
        <v>2987</v>
      </c>
      <c r="C750" s="136" t="s">
        <v>865</v>
      </c>
    </row>
    <row r="751" spans="1:3">
      <c r="A751" s="136" t="s">
        <v>863</v>
      </c>
      <c r="B751" s="136" t="s">
        <v>2987</v>
      </c>
      <c r="C751" s="136" t="s">
        <v>991</v>
      </c>
    </row>
    <row r="752" spans="1:3">
      <c r="A752" s="136" t="s">
        <v>863</v>
      </c>
      <c r="B752" s="136" t="s">
        <v>2987</v>
      </c>
      <c r="C752" s="136" t="s">
        <v>887</v>
      </c>
    </row>
    <row r="753" spans="1:3">
      <c r="A753" s="136" t="s">
        <v>863</v>
      </c>
      <c r="B753" s="136" t="s">
        <v>2987</v>
      </c>
      <c r="C753" s="136" t="s">
        <v>869</v>
      </c>
    </row>
    <row r="754" spans="1:3">
      <c r="A754" s="136" t="s">
        <v>863</v>
      </c>
      <c r="B754" s="136" t="s">
        <v>2987</v>
      </c>
      <c r="C754" s="136" t="s">
        <v>888</v>
      </c>
    </row>
    <row r="755" spans="1:3">
      <c r="A755" s="136" t="s">
        <v>863</v>
      </c>
      <c r="B755" s="136" t="s">
        <v>2987</v>
      </c>
      <c r="C755" s="136" t="s">
        <v>992</v>
      </c>
    </row>
    <row r="756" spans="1:3">
      <c r="A756" s="136" t="s">
        <v>863</v>
      </c>
      <c r="B756" s="136" t="s">
        <v>2987</v>
      </c>
      <c r="C756" s="136" t="s">
        <v>993</v>
      </c>
    </row>
    <row r="757" spans="1:3">
      <c r="A757" s="136" t="s">
        <v>863</v>
      </c>
      <c r="B757" s="136" t="s">
        <v>2987</v>
      </c>
      <c r="C757" s="136" t="s">
        <v>994</v>
      </c>
    </row>
    <row r="758" spans="1:3">
      <c r="A758" s="136" t="s">
        <v>863</v>
      </c>
      <c r="B758" s="136" t="s">
        <v>2987</v>
      </c>
      <c r="C758" s="136" t="s">
        <v>870</v>
      </c>
    </row>
    <row r="759" spans="1:3">
      <c r="A759" s="136" t="s">
        <v>863</v>
      </c>
      <c r="B759" s="136" t="s">
        <v>2987</v>
      </c>
      <c r="C759" s="136" t="s">
        <v>871</v>
      </c>
    </row>
    <row r="760" spans="1:3">
      <c r="A760" s="136" t="s">
        <v>863</v>
      </c>
      <c r="B760" s="136" t="s">
        <v>2987</v>
      </c>
      <c r="C760" s="136" t="s">
        <v>889</v>
      </c>
    </row>
    <row r="761" spans="1:3">
      <c r="A761" s="136" t="s">
        <v>863</v>
      </c>
      <c r="B761" s="136" t="s">
        <v>2987</v>
      </c>
      <c r="C761" s="136" t="s">
        <v>872</v>
      </c>
    </row>
    <row r="762" spans="1:3">
      <c r="A762" s="136" t="s">
        <v>863</v>
      </c>
      <c r="B762" s="136" t="s">
        <v>2987</v>
      </c>
      <c r="C762" s="136" t="s">
        <v>873</v>
      </c>
    </row>
    <row r="763" spans="1:3">
      <c r="A763" s="136" t="s">
        <v>863</v>
      </c>
      <c r="B763" s="136" t="s">
        <v>2987</v>
      </c>
      <c r="C763" s="136" t="s">
        <v>874</v>
      </c>
    </row>
    <row r="764" spans="1:3">
      <c r="A764" s="136" t="s">
        <v>863</v>
      </c>
      <c r="B764" s="136" t="s">
        <v>2987</v>
      </c>
      <c r="C764" s="136" t="s">
        <v>875</v>
      </c>
    </row>
    <row r="765" spans="1:3">
      <c r="A765" s="136" t="s">
        <v>863</v>
      </c>
      <c r="B765" s="136" t="s">
        <v>2987</v>
      </c>
      <c r="C765" s="136" t="s">
        <v>876</v>
      </c>
    </row>
    <row r="766" spans="1:3">
      <c r="A766" s="136" t="s">
        <v>863</v>
      </c>
      <c r="B766" s="136" t="s">
        <v>2987</v>
      </c>
      <c r="C766" s="136" t="s">
        <v>866</v>
      </c>
    </row>
    <row r="767" spans="1:3">
      <c r="A767" s="136" t="s">
        <v>863</v>
      </c>
      <c r="B767" s="136" t="s">
        <v>2987</v>
      </c>
      <c r="C767" s="136" t="s">
        <v>890</v>
      </c>
    </row>
    <row r="768" spans="1:3">
      <c r="A768" s="136" t="s">
        <v>863</v>
      </c>
      <c r="B768" s="136" t="s">
        <v>2987</v>
      </c>
      <c r="C768" s="136" t="s">
        <v>867</v>
      </c>
    </row>
    <row r="769" spans="1:3">
      <c r="A769" s="136" t="s">
        <v>863</v>
      </c>
      <c r="B769" s="136" t="s">
        <v>2987</v>
      </c>
      <c r="C769" s="136" t="s">
        <v>891</v>
      </c>
    </row>
    <row r="770" spans="1:3">
      <c r="A770" s="136" t="s">
        <v>863</v>
      </c>
      <c r="B770" s="136" t="s">
        <v>2987</v>
      </c>
      <c r="C770" s="136" t="s">
        <v>892</v>
      </c>
    </row>
    <row r="771" spans="1:3">
      <c r="A771" s="136" t="s">
        <v>863</v>
      </c>
      <c r="B771" s="136" t="s">
        <v>2987</v>
      </c>
      <c r="C771" s="136" t="s">
        <v>877</v>
      </c>
    </row>
    <row r="772" spans="1:3">
      <c r="A772" s="136" t="s">
        <v>863</v>
      </c>
      <c r="B772" s="136" t="s">
        <v>2987</v>
      </c>
      <c r="C772" s="136" t="s">
        <v>995</v>
      </c>
    </row>
    <row r="773" spans="1:3">
      <c r="A773" s="136" t="s">
        <v>863</v>
      </c>
      <c r="B773" s="136" t="s">
        <v>2987</v>
      </c>
      <c r="C773" s="136" t="s">
        <v>893</v>
      </c>
    </row>
    <row r="774" spans="1:3">
      <c r="A774" s="136" t="s">
        <v>863</v>
      </c>
      <c r="B774" s="136" t="s">
        <v>2987</v>
      </c>
      <c r="C774" s="136" t="s">
        <v>894</v>
      </c>
    </row>
    <row r="775" spans="1:3">
      <c r="A775" s="136" t="s">
        <v>863</v>
      </c>
      <c r="B775" s="136" t="s">
        <v>2987</v>
      </c>
      <c r="C775" s="136" t="s">
        <v>996</v>
      </c>
    </row>
    <row r="776" spans="1:3">
      <c r="A776" s="136" t="s">
        <v>863</v>
      </c>
      <c r="B776" s="136" t="s">
        <v>2987</v>
      </c>
      <c r="C776" s="136" t="s">
        <v>997</v>
      </c>
    </row>
    <row r="777" spans="1:3">
      <c r="A777" s="136" t="s">
        <v>863</v>
      </c>
      <c r="B777" s="136" t="s">
        <v>2987</v>
      </c>
      <c r="C777" s="136" t="s">
        <v>878</v>
      </c>
    </row>
    <row r="778" spans="1:3">
      <c r="A778" s="136" t="s">
        <v>863</v>
      </c>
      <c r="B778" s="136" t="s">
        <v>2987</v>
      </c>
      <c r="C778" s="136" t="s">
        <v>895</v>
      </c>
    </row>
    <row r="779" spans="1:3">
      <c r="A779" s="136" t="s">
        <v>863</v>
      </c>
      <c r="B779" s="136" t="s">
        <v>2987</v>
      </c>
      <c r="C779" s="136" t="s">
        <v>896</v>
      </c>
    </row>
    <row r="780" spans="1:3">
      <c r="A780" s="136" t="s">
        <v>863</v>
      </c>
      <c r="B780" s="136" t="s">
        <v>2987</v>
      </c>
      <c r="C780" s="136" t="s">
        <v>998</v>
      </c>
    </row>
    <row r="781" spans="1:3">
      <c r="A781" s="136" t="s">
        <v>863</v>
      </c>
      <c r="B781" s="136" t="s">
        <v>2987</v>
      </c>
      <c r="C781" s="136" t="s">
        <v>897</v>
      </c>
    </row>
    <row r="782" spans="1:3">
      <c r="A782" s="136" t="s">
        <v>863</v>
      </c>
      <c r="B782" s="136" t="s">
        <v>2987</v>
      </c>
      <c r="C782" s="136" t="s">
        <v>898</v>
      </c>
    </row>
    <row r="783" spans="1:3">
      <c r="A783" s="136" t="s">
        <v>863</v>
      </c>
      <c r="B783" s="136" t="s">
        <v>2987</v>
      </c>
      <c r="C783" s="136" t="s">
        <v>879</v>
      </c>
    </row>
    <row r="784" spans="1:3">
      <c r="A784" s="136" t="s">
        <v>863</v>
      </c>
      <c r="B784" s="136" t="s">
        <v>2987</v>
      </c>
      <c r="C784" s="136" t="s">
        <v>899</v>
      </c>
    </row>
    <row r="785" spans="1:3">
      <c r="A785" s="136" t="s">
        <v>863</v>
      </c>
      <c r="B785" s="136" t="s">
        <v>2987</v>
      </c>
      <c r="C785" s="136" t="s">
        <v>880</v>
      </c>
    </row>
    <row r="786" spans="1:3">
      <c r="A786" s="136" t="s">
        <v>863</v>
      </c>
      <c r="B786" s="136" t="s">
        <v>2987</v>
      </c>
      <c r="C786" s="136" t="s">
        <v>900</v>
      </c>
    </row>
    <row r="787" spans="1:3">
      <c r="A787" s="136" t="s">
        <v>863</v>
      </c>
      <c r="B787" s="136" t="s">
        <v>2987</v>
      </c>
      <c r="C787" s="136" t="s">
        <v>881</v>
      </c>
    </row>
    <row r="788" spans="1:3">
      <c r="A788" s="136" t="s">
        <v>863</v>
      </c>
      <c r="B788" s="136" t="s">
        <v>2987</v>
      </c>
      <c r="C788" s="136" t="s">
        <v>882</v>
      </c>
    </row>
    <row r="789" spans="1:3">
      <c r="A789" s="136" t="s">
        <v>863</v>
      </c>
      <c r="B789" s="136" t="s">
        <v>2987</v>
      </c>
      <c r="C789" s="136" t="s">
        <v>883</v>
      </c>
    </row>
    <row r="790" spans="1:3">
      <c r="A790" s="136" t="s">
        <v>863</v>
      </c>
      <c r="B790" s="136" t="s">
        <v>2987</v>
      </c>
      <c r="C790" s="136" t="s">
        <v>884</v>
      </c>
    </row>
    <row r="791" spans="1:3">
      <c r="A791" s="136" t="s">
        <v>863</v>
      </c>
      <c r="B791" s="136" t="s">
        <v>2987</v>
      </c>
      <c r="C791" s="136" t="s">
        <v>999</v>
      </c>
    </row>
    <row r="792" spans="1:3">
      <c r="A792" s="136" t="s">
        <v>863</v>
      </c>
      <c r="B792" s="136" t="s">
        <v>2987</v>
      </c>
      <c r="C792" s="136" t="s">
        <v>1000</v>
      </c>
    </row>
    <row r="793" spans="1:3">
      <c r="A793" s="136" t="s">
        <v>863</v>
      </c>
      <c r="B793" s="136" t="s">
        <v>2987</v>
      </c>
      <c r="C793" s="136" t="s">
        <v>901</v>
      </c>
    </row>
    <row r="794" spans="1:3">
      <c r="A794" s="136" t="s">
        <v>863</v>
      </c>
      <c r="B794" s="136" t="s">
        <v>2987</v>
      </c>
      <c r="C794" s="136" t="s">
        <v>885</v>
      </c>
    </row>
    <row r="795" spans="1:3">
      <c r="A795" s="136" t="s">
        <v>863</v>
      </c>
      <c r="B795" s="136" t="s">
        <v>2987</v>
      </c>
      <c r="C795" s="136" t="s">
        <v>868</v>
      </c>
    </row>
    <row r="796" spans="1:3">
      <c r="A796" s="136" t="s">
        <v>863</v>
      </c>
      <c r="B796" s="136" t="s">
        <v>2987</v>
      </c>
      <c r="C796" s="136" t="s">
        <v>886</v>
      </c>
    </row>
    <row r="797" spans="1:3">
      <c r="A797" s="136" t="s">
        <v>863</v>
      </c>
      <c r="B797" s="136" t="s">
        <v>923</v>
      </c>
      <c r="C797" s="136" t="s">
        <v>924</v>
      </c>
    </row>
    <row r="798" spans="1:3">
      <c r="A798" s="136" t="s">
        <v>863</v>
      </c>
      <c r="B798" s="136" t="s">
        <v>923</v>
      </c>
      <c r="C798" s="136" t="s">
        <v>925</v>
      </c>
    </row>
    <row r="799" spans="1:3">
      <c r="A799" s="136" t="s">
        <v>863</v>
      </c>
      <c r="B799" s="136" t="s">
        <v>923</v>
      </c>
      <c r="C799" s="136" t="s">
        <v>926</v>
      </c>
    </row>
    <row r="800" spans="1:3">
      <c r="A800" s="136" t="s">
        <v>863</v>
      </c>
      <c r="B800" s="136" t="s">
        <v>923</v>
      </c>
      <c r="C800" s="136" t="s">
        <v>927</v>
      </c>
    </row>
    <row r="801" spans="1:3">
      <c r="A801" s="136" t="s">
        <v>863</v>
      </c>
      <c r="B801" s="136" t="s">
        <v>923</v>
      </c>
      <c r="C801" s="136" t="s">
        <v>928</v>
      </c>
    </row>
    <row r="802" spans="1:3">
      <c r="A802" s="136" t="s">
        <v>863</v>
      </c>
      <c r="B802" s="136" t="s">
        <v>923</v>
      </c>
      <c r="C802" s="136" t="s">
        <v>923</v>
      </c>
    </row>
    <row r="803" spans="1:3">
      <c r="A803" s="136" t="s">
        <v>863</v>
      </c>
      <c r="B803" s="136" t="s">
        <v>923</v>
      </c>
      <c r="C803" s="136" t="s">
        <v>929</v>
      </c>
    </row>
    <row r="804" spans="1:3">
      <c r="A804" s="136" t="s">
        <v>863</v>
      </c>
      <c r="B804" s="136" t="s">
        <v>923</v>
      </c>
      <c r="C804" s="136" t="s">
        <v>930</v>
      </c>
    </row>
    <row r="805" spans="1:3">
      <c r="A805" s="136" t="s">
        <v>863</v>
      </c>
      <c r="B805" s="136" t="s">
        <v>923</v>
      </c>
      <c r="C805" s="136" t="s">
        <v>931</v>
      </c>
    </row>
    <row r="806" spans="1:3">
      <c r="A806" s="136" t="s">
        <v>863</v>
      </c>
      <c r="B806" s="136" t="s">
        <v>923</v>
      </c>
      <c r="C806" s="136" t="s">
        <v>932</v>
      </c>
    </row>
    <row r="807" spans="1:3">
      <c r="A807" s="136" t="s">
        <v>863</v>
      </c>
      <c r="B807" s="136" t="s">
        <v>923</v>
      </c>
      <c r="C807" s="136" t="s">
        <v>933</v>
      </c>
    </row>
    <row r="808" spans="1:3">
      <c r="A808" s="136" t="s">
        <v>863</v>
      </c>
      <c r="B808" s="136" t="s">
        <v>923</v>
      </c>
      <c r="C808" s="136" t="s">
        <v>934</v>
      </c>
    </row>
    <row r="809" spans="1:3">
      <c r="A809" s="136" t="s">
        <v>863</v>
      </c>
      <c r="B809" s="136" t="s">
        <v>923</v>
      </c>
      <c r="C809" s="136" t="s">
        <v>935</v>
      </c>
    </row>
    <row r="810" spans="1:3">
      <c r="A810" s="136" t="s">
        <v>863</v>
      </c>
      <c r="B810" s="136" t="s">
        <v>923</v>
      </c>
      <c r="C810" s="136" t="s">
        <v>936</v>
      </c>
    </row>
    <row r="811" spans="1:3">
      <c r="A811" s="136" t="s">
        <v>863</v>
      </c>
      <c r="B811" s="136" t="s">
        <v>923</v>
      </c>
      <c r="C811" s="136" t="s">
        <v>937</v>
      </c>
    </row>
    <row r="812" spans="1:3">
      <c r="A812" s="136" t="s">
        <v>863</v>
      </c>
      <c r="B812" s="136" t="s">
        <v>923</v>
      </c>
      <c r="C812" s="136" t="s">
        <v>938</v>
      </c>
    </row>
    <row r="813" spans="1:3">
      <c r="A813" s="136" t="s">
        <v>863</v>
      </c>
      <c r="B813" s="136" t="s">
        <v>923</v>
      </c>
      <c r="C813" s="136" t="s">
        <v>939</v>
      </c>
    </row>
    <row r="814" spans="1:3">
      <c r="A814" s="136" t="s">
        <v>863</v>
      </c>
      <c r="B814" s="136" t="s">
        <v>923</v>
      </c>
      <c r="C814" s="136" t="s">
        <v>940</v>
      </c>
    </row>
    <row r="815" spans="1:3">
      <c r="A815" s="136" t="s">
        <v>863</v>
      </c>
      <c r="B815" s="136" t="s">
        <v>2988</v>
      </c>
      <c r="C815" s="136" t="s">
        <v>2989</v>
      </c>
    </row>
    <row r="816" spans="1:3">
      <c r="A816" s="136" t="s">
        <v>863</v>
      </c>
      <c r="B816" s="136" t="s">
        <v>2988</v>
      </c>
      <c r="C816" s="136" t="s">
        <v>2990</v>
      </c>
    </row>
    <row r="817" spans="1:3">
      <c r="A817" s="136" t="s">
        <v>863</v>
      </c>
      <c r="B817" s="136" t="s">
        <v>2988</v>
      </c>
      <c r="C817" s="136" t="s">
        <v>2991</v>
      </c>
    </row>
    <row r="818" spans="1:3">
      <c r="A818" s="136" t="s">
        <v>863</v>
      </c>
      <c r="B818" s="136" t="s">
        <v>2988</v>
      </c>
      <c r="C818" s="136" t="s">
        <v>2992</v>
      </c>
    </row>
    <row r="819" spans="1:3">
      <c r="A819" s="136" t="s">
        <v>863</v>
      </c>
      <c r="B819" s="136" t="s">
        <v>2988</v>
      </c>
      <c r="C819" s="136" t="s">
        <v>2993</v>
      </c>
    </row>
    <row r="820" spans="1:3">
      <c r="A820" s="136" t="s">
        <v>863</v>
      </c>
      <c r="B820" s="136" t="s">
        <v>2988</v>
      </c>
      <c r="C820" s="136" t="s">
        <v>2994</v>
      </c>
    </row>
    <row r="821" spans="1:3">
      <c r="A821" s="136" t="s">
        <v>863</v>
      </c>
      <c r="B821" s="136" t="s">
        <v>2988</v>
      </c>
      <c r="C821" s="136" t="s">
        <v>2995</v>
      </c>
    </row>
    <row r="822" spans="1:3">
      <c r="A822" s="136" t="s">
        <v>863</v>
      </c>
      <c r="B822" s="136" t="s">
        <v>2988</v>
      </c>
      <c r="C822" s="136" t="s">
        <v>2996</v>
      </c>
    </row>
    <row r="823" spans="1:3">
      <c r="A823" s="136" t="s">
        <v>863</v>
      </c>
      <c r="B823" s="136" t="s">
        <v>2988</v>
      </c>
      <c r="C823" s="136" t="s">
        <v>2997</v>
      </c>
    </row>
    <row r="824" spans="1:3">
      <c r="A824" s="136" t="s">
        <v>863</v>
      </c>
      <c r="B824" s="136" t="s">
        <v>2988</v>
      </c>
      <c r="C824" s="136" t="s">
        <v>2998</v>
      </c>
    </row>
    <row r="825" spans="1:3">
      <c r="A825" s="136" t="s">
        <v>863</v>
      </c>
      <c r="B825" s="136" t="s">
        <v>2988</v>
      </c>
      <c r="C825" s="136" t="s">
        <v>2999</v>
      </c>
    </row>
    <row r="826" spans="1:3">
      <c r="A826" s="136" t="s">
        <v>863</v>
      </c>
      <c r="B826" s="136" t="s">
        <v>2988</v>
      </c>
      <c r="C826" s="136" t="s">
        <v>3000</v>
      </c>
    </row>
    <row r="827" spans="1:3">
      <c r="A827" s="136" t="s">
        <v>863</v>
      </c>
      <c r="B827" s="136" t="s">
        <v>2988</v>
      </c>
      <c r="C827" s="136" t="s">
        <v>3001</v>
      </c>
    </row>
    <row r="828" spans="1:3">
      <c r="A828" s="136" t="s">
        <v>863</v>
      </c>
      <c r="B828" s="136" t="s">
        <v>2988</v>
      </c>
      <c r="C828" s="136" t="s">
        <v>3002</v>
      </c>
    </row>
    <row r="829" spans="1:3">
      <c r="A829" s="136" t="s">
        <v>863</v>
      </c>
      <c r="B829" s="136" t="s">
        <v>2988</v>
      </c>
      <c r="C829" s="136" t="s">
        <v>3003</v>
      </c>
    </row>
    <row r="830" spans="1:3">
      <c r="A830" s="136" t="s">
        <v>863</v>
      </c>
      <c r="B830" s="136" t="s">
        <v>2988</v>
      </c>
      <c r="C830" s="136" t="s">
        <v>3004</v>
      </c>
    </row>
    <row r="831" spans="1:3">
      <c r="A831" s="136" t="s">
        <v>863</v>
      </c>
      <c r="B831" s="136" t="s">
        <v>2988</v>
      </c>
      <c r="C831" s="136" t="s">
        <v>3005</v>
      </c>
    </row>
    <row r="832" spans="1:3">
      <c r="A832" s="136" t="s">
        <v>863</v>
      </c>
      <c r="B832" s="136" t="s">
        <v>2988</v>
      </c>
      <c r="C832" s="136" t="s">
        <v>3006</v>
      </c>
    </row>
    <row r="833" spans="1:3">
      <c r="A833" s="136" t="s">
        <v>863</v>
      </c>
      <c r="B833" s="136" t="s">
        <v>2988</v>
      </c>
      <c r="C833" s="136" t="s">
        <v>3007</v>
      </c>
    </row>
    <row r="834" spans="1:3">
      <c r="A834" s="136" t="s">
        <v>863</v>
      </c>
      <c r="B834" s="136" t="s">
        <v>2988</v>
      </c>
      <c r="C834" s="136" t="s">
        <v>3008</v>
      </c>
    </row>
    <row r="835" spans="1:3">
      <c r="A835" s="136" t="s">
        <v>863</v>
      </c>
      <c r="B835" s="136" t="s">
        <v>2988</v>
      </c>
      <c r="C835" s="136" t="s">
        <v>3009</v>
      </c>
    </row>
    <row r="836" spans="1:3">
      <c r="A836" s="136" t="s">
        <v>863</v>
      </c>
      <c r="B836" s="136" t="s">
        <v>2988</v>
      </c>
      <c r="C836" s="136" t="s">
        <v>3010</v>
      </c>
    </row>
    <row r="837" spans="1:3">
      <c r="A837" s="136" t="s">
        <v>863</v>
      </c>
      <c r="B837" s="136" t="s">
        <v>2988</v>
      </c>
      <c r="C837" s="136" t="s">
        <v>3011</v>
      </c>
    </row>
    <row r="838" spans="1:3">
      <c r="A838" s="136" t="s">
        <v>863</v>
      </c>
      <c r="B838" s="136" t="s">
        <v>2988</v>
      </c>
      <c r="C838" s="136" t="s">
        <v>3012</v>
      </c>
    </row>
    <row r="839" spans="1:3">
      <c r="A839" s="136" t="s">
        <v>863</v>
      </c>
      <c r="B839" s="136" t="s">
        <v>2988</v>
      </c>
      <c r="C839" s="136" t="s">
        <v>3013</v>
      </c>
    </row>
    <row r="840" spans="1:3">
      <c r="A840" s="136" t="s">
        <v>863</v>
      </c>
      <c r="B840" s="136" t="s">
        <v>2988</v>
      </c>
      <c r="C840" s="136" t="s">
        <v>3014</v>
      </c>
    </row>
    <row r="841" spans="1:3">
      <c r="A841" s="136" t="s">
        <v>863</v>
      </c>
      <c r="B841" s="136" t="s">
        <v>2988</v>
      </c>
      <c r="C841" s="136" t="s">
        <v>3015</v>
      </c>
    </row>
    <row r="842" spans="1:3">
      <c r="A842" s="136" t="s">
        <v>863</v>
      </c>
      <c r="B842" s="136" t="s">
        <v>949</v>
      </c>
      <c r="C842" s="136" t="s">
        <v>950</v>
      </c>
    </row>
    <row r="843" spans="1:3">
      <c r="A843" s="136" t="s">
        <v>863</v>
      </c>
      <c r="B843" s="136" t="s">
        <v>949</v>
      </c>
      <c r="C843" s="136" t="s">
        <v>951</v>
      </c>
    </row>
    <row r="844" spans="1:3">
      <c r="A844" s="136" t="s">
        <v>863</v>
      </c>
      <c r="B844" s="136" t="s">
        <v>949</v>
      </c>
      <c r="C844" s="136" t="s">
        <v>952</v>
      </c>
    </row>
    <row r="845" spans="1:3">
      <c r="A845" s="136" t="s">
        <v>863</v>
      </c>
      <c r="B845" s="136" t="s">
        <v>949</v>
      </c>
      <c r="C845" s="136" t="s">
        <v>953</v>
      </c>
    </row>
    <row r="846" spans="1:3">
      <c r="A846" s="136" t="s">
        <v>863</v>
      </c>
      <c r="B846" s="136" t="s">
        <v>949</v>
      </c>
      <c r="C846" s="136" t="s">
        <v>954</v>
      </c>
    </row>
    <row r="847" spans="1:3">
      <c r="A847" s="136" t="s">
        <v>863</v>
      </c>
      <c r="B847" s="136" t="s">
        <v>949</v>
      </c>
      <c r="C847" s="136" t="s">
        <v>955</v>
      </c>
    </row>
    <row r="848" spans="1:3">
      <c r="A848" s="136" t="s">
        <v>863</v>
      </c>
      <c r="B848" s="136" t="s">
        <v>949</v>
      </c>
      <c r="C848" s="136" t="s">
        <v>956</v>
      </c>
    </row>
    <row r="849" spans="1:3">
      <c r="A849" s="136" t="s">
        <v>863</v>
      </c>
      <c r="B849" s="136" t="s">
        <v>949</v>
      </c>
      <c r="C849" s="136" t="s">
        <v>957</v>
      </c>
    </row>
    <row r="850" spans="1:3">
      <c r="A850" s="136" t="s">
        <v>863</v>
      </c>
      <c r="B850" s="136" t="s">
        <v>949</v>
      </c>
      <c r="C850" s="136" t="s">
        <v>958</v>
      </c>
    </row>
    <row r="851" spans="1:3">
      <c r="A851" s="136" t="s">
        <v>863</v>
      </c>
      <c r="B851" s="136" t="s">
        <v>949</v>
      </c>
      <c r="C851" s="136" t="s">
        <v>959</v>
      </c>
    </row>
    <row r="852" spans="1:3">
      <c r="A852" s="136" t="s">
        <v>863</v>
      </c>
      <c r="B852" s="136" t="s">
        <v>949</v>
      </c>
      <c r="C852" s="136" t="s">
        <v>960</v>
      </c>
    </row>
    <row r="853" spans="1:3">
      <c r="A853" s="136" t="s">
        <v>863</v>
      </c>
      <c r="B853" s="136" t="s">
        <v>949</v>
      </c>
      <c r="C853" s="136" t="s">
        <v>961</v>
      </c>
    </row>
    <row r="854" spans="1:3">
      <c r="A854" s="136" t="s">
        <v>863</v>
      </c>
      <c r="B854" s="136" t="s">
        <v>949</v>
      </c>
      <c r="C854" s="136" t="s">
        <v>962</v>
      </c>
    </row>
    <row r="855" spans="1:3">
      <c r="A855" s="136" t="s">
        <v>863</v>
      </c>
      <c r="B855" s="136" t="s">
        <v>949</v>
      </c>
      <c r="C855" s="136" t="s">
        <v>963</v>
      </c>
    </row>
    <row r="856" spans="1:3">
      <c r="A856" s="136" t="s">
        <v>863</v>
      </c>
      <c r="B856" s="136" t="s">
        <v>949</v>
      </c>
      <c r="C856" s="136" t="s">
        <v>964</v>
      </c>
    </row>
    <row r="857" spans="1:3">
      <c r="A857" s="136" t="s">
        <v>863</v>
      </c>
      <c r="B857" s="136" t="s">
        <v>949</v>
      </c>
      <c r="C857" s="136" t="s">
        <v>965</v>
      </c>
    </row>
    <row r="858" spans="1:3">
      <c r="A858" s="136" t="s">
        <v>863</v>
      </c>
      <c r="B858" s="136" t="s">
        <v>949</v>
      </c>
      <c r="C858" s="136" t="s">
        <v>966</v>
      </c>
    </row>
    <row r="859" spans="1:3">
      <c r="A859" s="136" t="s">
        <v>863</v>
      </c>
      <c r="B859" s="136" t="s">
        <v>949</v>
      </c>
      <c r="C859" s="136" t="s">
        <v>967</v>
      </c>
    </row>
    <row r="860" spans="1:3">
      <c r="A860" s="136" t="s">
        <v>863</v>
      </c>
      <c r="B860" s="136" t="s">
        <v>949</v>
      </c>
      <c r="C860" s="136" t="s">
        <v>968</v>
      </c>
    </row>
    <row r="861" spans="1:3">
      <c r="A861" s="136" t="s">
        <v>863</v>
      </c>
      <c r="B861" s="136" t="s">
        <v>969</v>
      </c>
      <c r="C861" s="136" t="s">
        <v>970</v>
      </c>
    </row>
    <row r="862" spans="1:3">
      <c r="A862" s="136" t="s">
        <v>863</v>
      </c>
      <c r="B862" s="136" t="s">
        <v>969</v>
      </c>
      <c r="C862" s="136" t="s">
        <v>971</v>
      </c>
    </row>
    <row r="863" spans="1:3">
      <c r="A863" s="136" t="s">
        <v>863</v>
      </c>
      <c r="B863" s="136" t="s">
        <v>972</v>
      </c>
      <c r="C863" s="136" t="s">
        <v>973</v>
      </c>
    </row>
    <row r="864" spans="1:3">
      <c r="A864" s="136" t="s">
        <v>863</v>
      </c>
      <c r="B864" s="136" t="s">
        <v>972</v>
      </c>
      <c r="C864" s="136" t="s">
        <v>974</v>
      </c>
    </row>
    <row r="865" spans="1:3">
      <c r="A865" s="136" t="s">
        <v>863</v>
      </c>
      <c r="B865" s="136" t="s">
        <v>972</v>
      </c>
      <c r="C865" s="136" t="s">
        <v>975</v>
      </c>
    </row>
    <row r="866" spans="1:3">
      <c r="A866" s="136" t="s">
        <v>863</v>
      </c>
      <c r="B866" s="136" t="s">
        <v>972</v>
      </c>
      <c r="C866" s="136" t="s">
        <v>976</v>
      </c>
    </row>
    <row r="867" spans="1:3">
      <c r="A867" s="136" t="s">
        <v>863</v>
      </c>
      <c r="B867" s="136" t="s">
        <v>972</v>
      </c>
      <c r="C867" s="136" t="s">
        <v>972</v>
      </c>
    </row>
    <row r="868" spans="1:3">
      <c r="A868" s="136" t="s">
        <v>863</v>
      </c>
      <c r="B868" s="136" t="s">
        <v>972</v>
      </c>
      <c r="C868" s="136" t="s">
        <v>977</v>
      </c>
    </row>
    <row r="869" spans="1:3">
      <c r="A869" s="136" t="s">
        <v>863</v>
      </c>
      <c r="B869" s="136" t="s">
        <v>986</v>
      </c>
      <c r="C869" s="136" t="s">
        <v>987</v>
      </c>
    </row>
    <row r="870" spans="1:3">
      <c r="A870" s="136" t="s">
        <v>863</v>
      </c>
      <c r="B870" s="136" t="s">
        <v>986</v>
      </c>
      <c r="C870" s="136" t="s">
        <v>986</v>
      </c>
    </row>
    <row r="871" spans="1:3">
      <c r="A871" s="136" t="s">
        <v>863</v>
      </c>
      <c r="B871" s="136" t="s">
        <v>986</v>
      </c>
      <c r="C871" s="136" t="s">
        <v>988</v>
      </c>
    </row>
    <row r="872" spans="1:3">
      <c r="A872" s="136" t="s">
        <v>863</v>
      </c>
      <c r="B872" s="136" t="s">
        <v>3016</v>
      </c>
      <c r="C872" s="136" t="s">
        <v>1002</v>
      </c>
    </row>
    <row r="873" spans="1:3">
      <c r="A873" s="136" t="s">
        <v>863</v>
      </c>
      <c r="B873" s="136" t="s">
        <v>3016</v>
      </c>
      <c r="C873" s="136" t="s">
        <v>942</v>
      </c>
    </row>
    <row r="874" spans="1:3">
      <c r="A874" s="136" t="s">
        <v>863</v>
      </c>
      <c r="B874" s="136" t="s">
        <v>3016</v>
      </c>
      <c r="C874" s="136" t="s">
        <v>916</v>
      </c>
    </row>
    <row r="875" spans="1:3">
      <c r="A875" s="136" t="s">
        <v>863</v>
      </c>
      <c r="B875" s="136" t="s">
        <v>3016</v>
      </c>
      <c r="C875" s="136" t="s">
        <v>1003</v>
      </c>
    </row>
    <row r="876" spans="1:3">
      <c r="A876" s="136" t="s">
        <v>863</v>
      </c>
      <c r="B876" s="136" t="s">
        <v>3016</v>
      </c>
      <c r="C876" s="136" t="s">
        <v>943</v>
      </c>
    </row>
    <row r="877" spans="1:3">
      <c r="A877" s="136" t="s">
        <v>863</v>
      </c>
      <c r="B877" s="136" t="s">
        <v>3016</v>
      </c>
      <c r="C877" s="136" t="s">
        <v>1004</v>
      </c>
    </row>
    <row r="878" spans="1:3">
      <c r="A878" s="136" t="s">
        <v>863</v>
      </c>
      <c r="B878" s="136" t="s">
        <v>3016</v>
      </c>
      <c r="C878" s="136" t="s">
        <v>1005</v>
      </c>
    </row>
    <row r="879" spans="1:3">
      <c r="A879" s="136" t="s">
        <v>863</v>
      </c>
      <c r="B879" s="136" t="s">
        <v>3016</v>
      </c>
      <c r="C879" s="136" t="s">
        <v>904</v>
      </c>
    </row>
    <row r="880" spans="1:3">
      <c r="A880" s="136" t="s">
        <v>863</v>
      </c>
      <c r="B880" s="136" t="s">
        <v>3016</v>
      </c>
      <c r="C880" s="136" t="s">
        <v>917</v>
      </c>
    </row>
    <row r="881" spans="1:3">
      <c r="A881" s="136" t="s">
        <v>863</v>
      </c>
      <c r="B881" s="136" t="s">
        <v>3016</v>
      </c>
      <c r="C881" s="136" t="s">
        <v>1006</v>
      </c>
    </row>
    <row r="882" spans="1:3">
      <c r="A882" s="136" t="s">
        <v>863</v>
      </c>
      <c r="B882" s="136" t="s">
        <v>3016</v>
      </c>
      <c r="C882" s="136" t="s">
        <v>903</v>
      </c>
    </row>
    <row r="883" spans="1:3">
      <c r="A883" s="136" t="s">
        <v>863</v>
      </c>
      <c r="B883" s="136" t="s">
        <v>3016</v>
      </c>
      <c r="C883" s="136" t="s">
        <v>944</v>
      </c>
    </row>
    <row r="884" spans="1:3">
      <c r="A884" s="136" t="s">
        <v>863</v>
      </c>
      <c r="B884" s="136" t="s">
        <v>3016</v>
      </c>
      <c r="C884" s="136" t="s">
        <v>1007</v>
      </c>
    </row>
    <row r="885" spans="1:3">
      <c r="A885" s="136" t="s">
        <v>863</v>
      </c>
      <c r="B885" s="136" t="s">
        <v>3016</v>
      </c>
      <c r="C885" s="136" t="s">
        <v>905</v>
      </c>
    </row>
    <row r="886" spans="1:3">
      <c r="A886" s="136" t="s">
        <v>863</v>
      </c>
      <c r="B886" s="136" t="s">
        <v>3016</v>
      </c>
      <c r="C886" s="136" t="s">
        <v>1008</v>
      </c>
    </row>
    <row r="887" spans="1:3">
      <c r="A887" s="136" t="s">
        <v>863</v>
      </c>
      <c r="B887" s="136" t="s">
        <v>3016</v>
      </c>
      <c r="C887" s="136" t="s">
        <v>915</v>
      </c>
    </row>
    <row r="888" spans="1:3">
      <c r="A888" s="136" t="s">
        <v>863</v>
      </c>
      <c r="B888" s="136" t="s">
        <v>3016</v>
      </c>
      <c r="C888" s="136" t="s">
        <v>918</v>
      </c>
    </row>
    <row r="889" spans="1:3">
      <c r="A889" s="136" t="s">
        <v>863</v>
      </c>
      <c r="B889" s="136" t="s">
        <v>3016</v>
      </c>
      <c r="C889" s="136" t="s">
        <v>945</v>
      </c>
    </row>
    <row r="890" spans="1:3">
      <c r="A890" s="136" t="s">
        <v>863</v>
      </c>
      <c r="B890" s="136" t="s">
        <v>3016</v>
      </c>
      <c r="C890" s="136" t="s">
        <v>906</v>
      </c>
    </row>
    <row r="891" spans="1:3">
      <c r="A891" s="136" t="s">
        <v>863</v>
      </c>
      <c r="B891" s="136" t="s">
        <v>3016</v>
      </c>
      <c r="C891" s="136" t="s">
        <v>941</v>
      </c>
    </row>
    <row r="892" spans="1:3">
      <c r="A892" s="136" t="s">
        <v>863</v>
      </c>
      <c r="B892" s="136" t="s">
        <v>3016</v>
      </c>
      <c r="C892" s="136" t="s">
        <v>919</v>
      </c>
    </row>
    <row r="893" spans="1:3">
      <c r="A893" s="136" t="s">
        <v>863</v>
      </c>
      <c r="B893" s="136" t="s">
        <v>3016</v>
      </c>
      <c r="C893" s="136" t="s">
        <v>946</v>
      </c>
    </row>
    <row r="894" spans="1:3">
      <c r="A894" s="136" t="s">
        <v>863</v>
      </c>
      <c r="B894" s="136" t="s">
        <v>3016</v>
      </c>
      <c r="C894" s="136" t="s">
        <v>1009</v>
      </c>
    </row>
    <row r="895" spans="1:3">
      <c r="A895" s="136" t="s">
        <v>863</v>
      </c>
      <c r="B895" s="136" t="s">
        <v>3016</v>
      </c>
      <c r="C895" s="136" t="s">
        <v>907</v>
      </c>
    </row>
    <row r="896" spans="1:3">
      <c r="A896" s="136" t="s">
        <v>863</v>
      </c>
      <c r="B896" s="136" t="s">
        <v>3016</v>
      </c>
      <c r="C896" s="136" t="s">
        <v>1010</v>
      </c>
    </row>
    <row r="897" spans="1:3">
      <c r="A897" s="136" t="s">
        <v>863</v>
      </c>
      <c r="B897" s="136" t="s">
        <v>3016</v>
      </c>
      <c r="C897" s="136" t="s">
        <v>1011</v>
      </c>
    </row>
    <row r="898" spans="1:3">
      <c r="A898" s="136" t="s">
        <v>863</v>
      </c>
      <c r="B898" s="136" t="s">
        <v>3016</v>
      </c>
      <c r="C898" s="136" t="s">
        <v>947</v>
      </c>
    </row>
    <row r="899" spans="1:3">
      <c r="A899" s="136" t="s">
        <v>863</v>
      </c>
      <c r="B899" s="136" t="s">
        <v>3016</v>
      </c>
      <c r="C899" s="136" t="s">
        <v>948</v>
      </c>
    </row>
    <row r="900" spans="1:3">
      <c r="A900" s="136" t="s">
        <v>863</v>
      </c>
      <c r="B900" s="136" t="s">
        <v>3016</v>
      </c>
      <c r="C900" s="136" t="s">
        <v>1012</v>
      </c>
    </row>
    <row r="901" spans="1:3">
      <c r="A901" s="136" t="s">
        <v>863</v>
      </c>
      <c r="B901" s="136" t="s">
        <v>3016</v>
      </c>
      <c r="C901" s="136" t="s">
        <v>908</v>
      </c>
    </row>
    <row r="902" spans="1:3">
      <c r="A902" s="136" t="s">
        <v>863</v>
      </c>
      <c r="B902" s="136" t="s">
        <v>3016</v>
      </c>
      <c r="C902" s="136" t="s">
        <v>920</v>
      </c>
    </row>
    <row r="903" spans="1:3">
      <c r="A903" s="136" t="s">
        <v>863</v>
      </c>
      <c r="B903" s="136" t="s">
        <v>3016</v>
      </c>
      <c r="C903" s="136" t="s">
        <v>909</v>
      </c>
    </row>
    <row r="904" spans="1:3">
      <c r="A904" s="136" t="s">
        <v>863</v>
      </c>
      <c r="B904" s="136" t="s">
        <v>3016</v>
      </c>
      <c r="C904" s="136" t="s">
        <v>1013</v>
      </c>
    </row>
    <row r="905" spans="1:3">
      <c r="A905" s="136" t="s">
        <v>863</v>
      </c>
      <c r="B905" s="136" t="s">
        <v>3016</v>
      </c>
      <c r="C905" s="136" t="s">
        <v>1014</v>
      </c>
    </row>
    <row r="906" spans="1:3">
      <c r="A906" s="136" t="s">
        <v>863</v>
      </c>
      <c r="B906" s="136" t="s">
        <v>3016</v>
      </c>
      <c r="C906" s="136" t="s">
        <v>910</v>
      </c>
    </row>
    <row r="907" spans="1:3">
      <c r="A907" s="136" t="s">
        <v>863</v>
      </c>
      <c r="B907" s="136" t="s">
        <v>3016</v>
      </c>
      <c r="C907" s="136" t="s">
        <v>921</v>
      </c>
    </row>
    <row r="908" spans="1:3">
      <c r="A908" s="136" t="s">
        <v>863</v>
      </c>
      <c r="B908" s="136" t="s">
        <v>3016</v>
      </c>
      <c r="C908" s="136" t="s">
        <v>1015</v>
      </c>
    </row>
    <row r="909" spans="1:3">
      <c r="A909" s="136" t="s">
        <v>863</v>
      </c>
      <c r="B909" s="136" t="s">
        <v>3016</v>
      </c>
      <c r="C909" s="136" t="s">
        <v>922</v>
      </c>
    </row>
    <row r="910" spans="1:3">
      <c r="A910" s="136" t="s">
        <v>863</v>
      </c>
      <c r="B910" s="136" t="s">
        <v>3016</v>
      </c>
      <c r="C910" s="136" t="s">
        <v>1001</v>
      </c>
    </row>
    <row r="911" spans="1:3">
      <c r="A911" s="136" t="s">
        <v>863</v>
      </c>
      <c r="B911" s="136" t="s">
        <v>3017</v>
      </c>
      <c r="C911" s="136" t="s">
        <v>3018</v>
      </c>
    </row>
    <row r="912" spans="1:3">
      <c r="A912" s="136" t="s">
        <v>863</v>
      </c>
      <c r="B912" s="136" t="s">
        <v>3017</v>
      </c>
      <c r="C912" s="136" t="s">
        <v>3019</v>
      </c>
    </row>
    <row r="913" spans="1:3">
      <c r="A913" s="136" t="s">
        <v>863</v>
      </c>
      <c r="B913" s="136" t="s">
        <v>3017</v>
      </c>
      <c r="C913" s="136" t="s">
        <v>3020</v>
      </c>
    </row>
    <row r="914" spans="1:3">
      <c r="A914" s="136" t="s">
        <v>863</v>
      </c>
      <c r="B914" s="136" t="s">
        <v>3017</v>
      </c>
      <c r="C914" s="136" t="s">
        <v>3021</v>
      </c>
    </row>
    <row r="915" spans="1:3">
      <c r="A915" s="136" t="s">
        <v>863</v>
      </c>
      <c r="B915" s="136" t="s">
        <v>3017</v>
      </c>
      <c r="C915" s="136" t="s">
        <v>3022</v>
      </c>
    </row>
    <row r="916" spans="1:3">
      <c r="A916" s="136" t="s">
        <v>863</v>
      </c>
      <c r="B916" s="136" t="s">
        <v>3017</v>
      </c>
      <c r="C916" s="136" t="s">
        <v>3023</v>
      </c>
    </row>
    <row r="917" spans="1:3">
      <c r="A917" s="136" t="s">
        <v>863</v>
      </c>
      <c r="B917" s="136" t="s">
        <v>3017</v>
      </c>
      <c r="C917" s="136" t="s">
        <v>3024</v>
      </c>
    </row>
    <row r="918" spans="1:3">
      <c r="A918" s="136" t="s">
        <v>863</v>
      </c>
      <c r="B918" s="136" t="s">
        <v>3017</v>
      </c>
      <c r="C918" s="136" t="s">
        <v>3025</v>
      </c>
    </row>
    <row r="919" spans="1:3">
      <c r="A919" s="136" t="s">
        <v>863</v>
      </c>
      <c r="B919" s="136" t="s">
        <v>3017</v>
      </c>
      <c r="C919" s="136" t="s">
        <v>3026</v>
      </c>
    </row>
    <row r="920" spans="1:3">
      <c r="A920" s="136" t="s">
        <v>863</v>
      </c>
      <c r="B920" s="136" t="s">
        <v>3017</v>
      </c>
      <c r="C920" s="136" t="s">
        <v>3027</v>
      </c>
    </row>
    <row r="921" spans="1:3">
      <c r="A921" s="136" t="s">
        <v>863</v>
      </c>
      <c r="B921" s="136" t="s">
        <v>3017</v>
      </c>
      <c r="C921" s="136" t="s">
        <v>3028</v>
      </c>
    </row>
    <row r="922" spans="1:3">
      <c r="A922" s="136" t="s">
        <v>2410</v>
      </c>
      <c r="B922" s="136" t="s">
        <v>2411</v>
      </c>
      <c r="C922" s="136" t="s">
        <v>2411</v>
      </c>
    </row>
    <row r="923" spans="1:3">
      <c r="A923" s="136" t="s">
        <v>2410</v>
      </c>
      <c r="B923" s="136" t="s">
        <v>2412</v>
      </c>
      <c r="C923" s="136" t="s">
        <v>2413</v>
      </c>
    </row>
    <row r="924" spans="1:3">
      <c r="A924" s="136" t="s">
        <v>2410</v>
      </c>
      <c r="B924" s="136" t="s">
        <v>2412</v>
      </c>
      <c r="C924" s="136" t="s">
        <v>2414</v>
      </c>
    </row>
    <row r="925" spans="1:3">
      <c r="A925" s="136" t="s">
        <v>2410</v>
      </c>
      <c r="B925" s="136" t="s">
        <v>2415</v>
      </c>
      <c r="C925" s="136" t="s">
        <v>2416</v>
      </c>
    </row>
    <row r="926" spans="1:3">
      <c r="A926" s="136" t="s">
        <v>2410</v>
      </c>
      <c r="B926" s="136" t="s">
        <v>2415</v>
      </c>
      <c r="C926" s="136" t="s">
        <v>2417</v>
      </c>
    </row>
    <row r="927" spans="1:3">
      <c r="A927" s="136" t="s">
        <v>2410</v>
      </c>
      <c r="B927" s="136" t="s">
        <v>2415</v>
      </c>
      <c r="C927" s="136" t="s">
        <v>2418</v>
      </c>
    </row>
    <row r="928" spans="1:3">
      <c r="A928" s="136" t="s">
        <v>2410</v>
      </c>
      <c r="B928" s="136" t="s">
        <v>2419</v>
      </c>
      <c r="C928" s="136" t="s">
        <v>2420</v>
      </c>
    </row>
    <row r="929" spans="1:3">
      <c r="A929" s="136" t="s">
        <v>2410</v>
      </c>
      <c r="B929" s="136" t="s">
        <v>2419</v>
      </c>
      <c r="C929" s="136" t="s">
        <v>2421</v>
      </c>
    </row>
    <row r="930" spans="1:3">
      <c r="A930" s="136" t="s">
        <v>2410</v>
      </c>
      <c r="B930" s="136" t="s">
        <v>2419</v>
      </c>
      <c r="C930" s="136" t="s">
        <v>2422</v>
      </c>
    </row>
    <row r="931" spans="1:3">
      <c r="A931" s="136" t="s">
        <v>2410</v>
      </c>
      <c r="B931" s="136" t="s">
        <v>2423</v>
      </c>
      <c r="C931" s="136" t="s">
        <v>2424</v>
      </c>
    </row>
    <row r="932" spans="1:3">
      <c r="A932" s="136" t="s">
        <v>2410</v>
      </c>
      <c r="B932" s="136" t="s">
        <v>2425</v>
      </c>
      <c r="C932" s="136" t="s">
        <v>2425</v>
      </c>
    </row>
    <row r="933" spans="1:3">
      <c r="A933" s="136" t="s">
        <v>2410</v>
      </c>
      <c r="B933" s="136" t="s">
        <v>2426</v>
      </c>
      <c r="C933" s="136" t="s">
        <v>2427</v>
      </c>
    </row>
    <row r="934" spans="1:3">
      <c r="A934" s="136" t="s">
        <v>2410</v>
      </c>
      <c r="B934" s="136" t="s">
        <v>2426</v>
      </c>
      <c r="C934" s="136" t="s">
        <v>2428</v>
      </c>
    </row>
    <row r="935" spans="1:3">
      <c r="A935" s="136" t="s">
        <v>2410</v>
      </c>
      <c r="B935" s="136" t="s">
        <v>2426</v>
      </c>
      <c r="C935" s="136" t="s">
        <v>2429</v>
      </c>
    </row>
    <row r="936" spans="1:3">
      <c r="A936" s="136" t="s">
        <v>2410</v>
      </c>
      <c r="B936" s="136" t="s">
        <v>2426</v>
      </c>
      <c r="C936" s="136" t="s">
        <v>2430</v>
      </c>
    </row>
    <row r="937" spans="1:3">
      <c r="A937" s="136" t="s">
        <v>2410</v>
      </c>
      <c r="B937" s="136" t="s">
        <v>2426</v>
      </c>
      <c r="C937" s="136" t="s">
        <v>2431</v>
      </c>
    </row>
    <row r="938" spans="1:3">
      <c r="A938" s="136" t="s">
        <v>2410</v>
      </c>
      <c r="B938" s="136" t="s">
        <v>2426</v>
      </c>
      <c r="C938" s="136" t="s">
        <v>2432</v>
      </c>
    </row>
    <row r="939" spans="1:3">
      <c r="A939" s="136" t="s">
        <v>2410</v>
      </c>
      <c r="B939" s="136" t="s">
        <v>2426</v>
      </c>
      <c r="C939" s="136" t="s">
        <v>2433</v>
      </c>
    </row>
    <row r="940" spans="1:3">
      <c r="A940" s="136" t="s">
        <v>2410</v>
      </c>
      <c r="B940" s="136" t="s">
        <v>2426</v>
      </c>
      <c r="C940" s="136" t="s">
        <v>2434</v>
      </c>
    </row>
    <row r="941" spans="1:3">
      <c r="A941" s="136" t="s">
        <v>2410</v>
      </c>
      <c r="B941" s="136" t="s">
        <v>2426</v>
      </c>
      <c r="C941" s="136" t="s">
        <v>2435</v>
      </c>
    </row>
    <row r="942" spans="1:3">
      <c r="A942" s="136" t="s">
        <v>2410</v>
      </c>
      <c r="B942" s="136" t="s">
        <v>2426</v>
      </c>
      <c r="C942" s="136" t="s">
        <v>2436</v>
      </c>
    </row>
    <row r="943" spans="1:3">
      <c r="A943" s="136" t="s">
        <v>2410</v>
      </c>
      <c r="B943" s="136" t="s">
        <v>2426</v>
      </c>
      <c r="C943" s="136" t="s">
        <v>2436</v>
      </c>
    </row>
    <row r="944" spans="1:3">
      <c r="A944" s="136" t="s">
        <v>2410</v>
      </c>
      <c r="B944" s="136" t="s">
        <v>2426</v>
      </c>
      <c r="C944" s="136" t="s">
        <v>2437</v>
      </c>
    </row>
    <row r="945" spans="1:3">
      <c r="A945" s="136" t="s">
        <v>2410</v>
      </c>
      <c r="B945" s="136" t="s">
        <v>2426</v>
      </c>
      <c r="C945" s="136" t="s">
        <v>2437</v>
      </c>
    </row>
    <row r="946" spans="1:3">
      <c r="A946" s="136" t="s">
        <v>2410</v>
      </c>
      <c r="B946" s="136" t="s">
        <v>2426</v>
      </c>
      <c r="C946" s="136" t="s">
        <v>2438</v>
      </c>
    </row>
    <row r="947" spans="1:3">
      <c r="A947" s="136" t="s">
        <v>2410</v>
      </c>
      <c r="B947" s="136" t="s">
        <v>2426</v>
      </c>
      <c r="C947" s="136" t="s">
        <v>2439</v>
      </c>
    </row>
    <row r="948" spans="1:3">
      <c r="A948" s="136" t="s">
        <v>2410</v>
      </c>
      <c r="B948" s="136" t="s">
        <v>2440</v>
      </c>
      <c r="C948" s="136" t="s">
        <v>2440</v>
      </c>
    </row>
    <row r="949" spans="1:3">
      <c r="A949" s="136" t="s">
        <v>1016</v>
      </c>
      <c r="B949" s="136" t="s">
        <v>1017</v>
      </c>
      <c r="C949" s="136" t="s">
        <v>1018</v>
      </c>
    </row>
    <row r="950" spans="1:3">
      <c r="A950" s="136" t="s">
        <v>1016</v>
      </c>
      <c r="B950" s="136" t="s">
        <v>1017</v>
      </c>
      <c r="C950" s="136" t="s">
        <v>1019</v>
      </c>
    </row>
    <row r="951" spans="1:3">
      <c r="A951" s="136" t="s">
        <v>1016</v>
      </c>
      <c r="B951" s="136" t="s">
        <v>1017</v>
      </c>
      <c r="C951" s="136" t="s">
        <v>1020</v>
      </c>
    </row>
    <row r="952" spans="1:3">
      <c r="A952" s="136" t="s">
        <v>1016</v>
      </c>
      <c r="B952" s="136" t="s">
        <v>1017</v>
      </c>
      <c r="C952" s="136" t="s">
        <v>1021</v>
      </c>
    </row>
    <row r="953" spans="1:3">
      <c r="A953" s="136" t="s">
        <v>1016</v>
      </c>
      <c r="B953" s="136" t="s">
        <v>1022</v>
      </c>
      <c r="C953" s="136" t="s">
        <v>1022</v>
      </c>
    </row>
    <row r="954" spans="1:3">
      <c r="A954" s="136" t="s">
        <v>1016</v>
      </c>
      <c r="B954" s="136" t="s">
        <v>1022</v>
      </c>
      <c r="C954" s="136" t="s">
        <v>1023</v>
      </c>
    </row>
    <row r="955" spans="1:3">
      <c r="A955" s="136" t="s">
        <v>1016</v>
      </c>
      <c r="B955" s="136" t="s">
        <v>1024</v>
      </c>
      <c r="C955" s="136" t="s">
        <v>1025</v>
      </c>
    </row>
    <row r="956" spans="1:3">
      <c r="A956" s="136" t="s">
        <v>1016</v>
      </c>
      <c r="B956" s="136" t="s">
        <v>1024</v>
      </c>
      <c r="C956" s="136" t="s">
        <v>1026</v>
      </c>
    </row>
    <row r="957" spans="1:3">
      <c r="A957" s="136" t="s">
        <v>1016</v>
      </c>
      <c r="B957" s="136" t="s">
        <v>1024</v>
      </c>
      <c r="C957" s="136" t="s">
        <v>1024</v>
      </c>
    </row>
    <row r="958" spans="1:3">
      <c r="A958" s="136" t="s">
        <v>1016</v>
      </c>
      <c r="B958" s="136" t="s">
        <v>1024</v>
      </c>
      <c r="C958" s="136" t="s">
        <v>1027</v>
      </c>
    </row>
    <row r="959" spans="1:3">
      <c r="A959" s="136" t="s">
        <v>1016</v>
      </c>
      <c r="B959" s="136" t="s">
        <v>1024</v>
      </c>
      <c r="C959" s="136" t="s">
        <v>1028</v>
      </c>
    </row>
    <row r="960" spans="1:3">
      <c r="A960" s="136" t="s">
        <v>1016</v>
      </c>
      <c r="B960" s="136" t="s">
        <v>1029</v>
      </c>
      <c r="C960" s="136" t="s">
        <v>1074</v>
      </c>
    </row>
    <row r="961" spans="1:3">
      <c r="A961" s="136" t="s">
        <v>1016</v>
      </c>
      <c r="B961" s="136" t="s">
        <v>1029</v>
      </c>
      <c r="C961" s="136" t="s">
        <v>1030</v>
      </c>
    </row>
    <row r="962" spans="1:3">
      <c r="A962" s="136" t="s">
        <v>1016</v>
      </c>
      <c r="B962" s="136" t="s">
        <v>1029</v>
      </c>
      <c r="C962" s="136" t="s">
        <v>1075</v>
      </c>
    </row>
    <row r="963" spans="1:3">
      <c r="A963" s="136" t="s">
        <v>1016</v>
      </c>
      <c r="B963" s="136" t="s">
        <v>1029</v>
      </c>
      <c r="C963" s="136" t="s">
        <v>1076</v>
      </c>
    </row>
    <row r="964" spans="1:3">
      <c r="A964" s="136" t="s">
        <v>1016</v>
      </c>
      <c r="B964" s="136" t="s">
        <v>1029</v>
      </c>
      <c r="C964" s="136" t="s">
        <v>1077</v>
      </c>
    </row>
    <row r="965" spans="1:3">
      <c r="A965" s="136" t="s">
        <v>1016</v>
      </c>
      <c r="B965" s="136" t="s">
        <v>1029</v>
      </c>
      <c r="C965" s="136" t="s">
        <v>1078</v>
      </c>
    </row>
    <row r="966" spans="1:3">
      <c r="A966" s="136" t="s">
        <v>1016</v>
      </c>
      <c r="B966" s="136" t="s">
        <v>1029</v>
      </c>
      <c r="C966" s="136" t="s">
        <v>1031</v>
      </c>
    </row>
    <row r="967" spans="1:3">
      <c r="A967" s="136" t="s">
        <v>1016</v>
      </c>
      <c r="B967" s="136" t="s">
        <v>1029</v>
      </c>
      <c r="C967" s="136" t="s">
        <v>1079</v>
      </c>
    </row>
    <row r="968" spans="1:3">
      <c r="A968" s="136" t="s">
        <v>1016</v>
      </c>
      <c r="B968" s="136" t="s">
        <v>1029</v>
      </c>
      <c r="C968" s="136" t="s">
        <v>1032</v>
      </c>
    </row>
    <row r="969" spans="1:3">
      <c r="A969" s="136" t="s">
        <v>1016</v>
      </c>
      <c r="B969" s="136" t="s">
        <v>1029</v>
      </c>
      <c r="C969" s="136" t="s">
        <v>1080</v>
      </c>
    </row>
    <row r="970" spans="1:3">
      <c r="A970" s="136" t="s">
        <v>1016</v>
      </c>
      <c r="B970" s="136" t="s">
        <v>1033</v>
      </c>
      <c r="C970" s="136" t="s">
        <v>1033</v>
      </c>
    </row>
    <row r="971" spans="1:3">
      <c r="A971" s="136" t="s">
        <v>1016</v>
      </c>
      <c r="B971" s="136" t="s">
        <v>1033</v>
      </c>
      <c r="C971" s="136" t="s">
        <v>1034</v>
      </c>
    </row>
    <row r="972" spans="1:3">
      <c r="A972" s="136" t="s">
        <v>1016</v>
      </c>
      <c r="B972" s="136" t="s">
        <v>1033</v>
      </c>
      <c r="C972" s="136" t="s">
        <v>1035</v>
      </c>
    </row>
    <row r="973" spans="1:3">
      <c r="A973" s="136" t="s">
        <v>1016</v>
      </c>
      <c r="B973" s="136" t="s">
        <v>1039</v>
      </c>
      <c r="C973" s="136" t="s">
        <v>1039</v>
      </c>
    </row>
    <row r="974" spans="1:3">
      <c r="A974" s="136" t="s">
        <v>1016</v>
      </c>
      <c r="B974" s="136" t="s">
        <v>1040</v>
      </c>
      <c r="C974" s="136" t="s">
        <v>1040</v>
      </c>
    </row>
    <row r="975" spans="1:3">
      <c r="A975" s="136" t="s">
        <v>1016</v>
      </c>
      <c r="B975" s="136" t="s">
        <v>1041</v>
      </c>
      <c r="C975" s="136" t="s">
        <v>1042</v>
      </c>
    </row>
    <row r="976" spans="1:3">
      <c r="A976" s="136" t="s">
        <v>1016</v>
      </c>
      <c r="B976" s="136" t="s">
        <v>1041</v>
      </c>
      <c r="C976" s="136" t="s">
        <v>1041</v>
      </c>
    </row>
    <row r="977" spans="1:3">
      <c r="A977" s="136" t="s">
        <v>1016</v>
      </c>
      <c r="B977" s="136" t="s">
        <v>1041</v>
      </c>
      <c r="C977" s="136" t="s">
        <v>1043</v>
      </c>
    </row>
    <row r="978" spans="1:3">
      <c r="A978" s="136" t="s">
        <v>1016</v>
      </c>
      <c r="B978" s="136" t="s">
        <v>1046</v>
      </c>
      <c r="C978" s="136" t="s">
        <v>1046</v>
      </c>
    </row>
    <row r="979" spans="1:3">
      <c r="A979" s="136" t="s">
        <v>1016</v>
      </c>
      <c r="B979" s="136" t="s">
        <v>1047</v>
      </c>
      <c r="C979" s="136" t="s">
        <v>1047</v>
      </c>
    </row>
    <row r="980" spans="1:3">
      <c r="A980" s="136" t="s">
        <v>1016</v>
      </c>
      <c r="B980" s="136" t="s">
        <v>1048</v>
      </c>
      <c r="C980" s="136" t="s">
        <v>1048</v>
      </c>
    </row>
    <row r="981" spans="1:3">
      <c r="A981" s="136" t="s">
        <v>1016</v>
      </c>
      <c r="B981" s="136" t="s">
        <v>1049</v>
      </c>
      <c r="C981" s="136" t="s">
        <v>1050</v>
      </c>
    </row>
    <row r="982" spans="1:3">
      <c r="A982" s="136" t="s">
        <v>1016</v>
      </c>
      <c r="B982" s="136" t="s">
        <v>1049</v>
      </c>
      <c r="C982" s="136" t="s">
        <v>1051</v>
      </c>
    </row>
    <row r="983" spans="1:3">
      <c r="A983" s="136" t="s">
        <v>1016</v>
      </c>
      <c r="B983" s="136" t="s">
        <v>1049</v>
      </c>
      <c r="C983" s="136" t="s">
        <v>1052</v>
      </c>
    </row>
    <row r="984" spans="1:3">
      <c r="A984" s="136" t="s">
        <v>1016</v>
      </c>
      <c r="B984" s="136" t="s">
        <v>1049</v>
      </c>
      <c r="C984" s="136" t="s">
        <v>1053</v>
      </c>
    </row>
    <row r="985" spans="1:3">
      <c r="A985" s="136" t="s">
        <v>1016</v>
      </c>
      <c r="B985" s="136" t="s">
        <v>1049</v>
      </c>
      <c r="C985" s="136" t="s">
        <v>1054</v>
      </c>
    </row>
    <row r="986" spans="1:3">
      <c r="A986" s="136" t="s">
        <v>1016</v>
      </c>
      <c r="B986" s="136" t="s">
        <v>1049</v>
      </c>
      <c r="C986" s="136" t="s">
        <v>1055</v>
      </c>
    </row>
    <row r="987" spans="1:3">
      <c r="A987" s="136" t="s">
        <v>1016</v>
      </c>
      <c r="B987" s="136" t="s">
        <v>1049</v>
      </c>
      <c r="C987" s="136" t="s">
        <v>1056</v>
      </c>
    </row>
    <row r="988" spans="1:3">
      <c r="A988" s="136" t="s">
        <v>1016</v>
      </c>
      <c r="B988" s="136" t="s">
        <v>1057</v>
      </c>
      <c r="C988" s="136" t="s">
        <v>1058</v>
      </c>
    </row>
    <row r="989" spans="1:3">
      <c r="A989" s="136" t="s">
        <v>1016</v>
      </c>
      <c r="B989" s="136" t="s">
        <v>1057</v>
      </c>
      <c r="C989" s="136" t="s">
        <v>1059</v>
      </c>
    </row>
    <row r="990" spans="1:3">
      <c r="A990" s="136" t="s">
        <v>1016</v>
      </c>
      <c r="B990" s="136" t="s">
        <v>1057</v>
      </c>
      <c r="C990" s="136" t="s">
        <v>1060</v>
      </c>
    </row>
    <row r="991" spans="1:3">
      <c r="A991" s="136" t="s">
        <v>1016</v>
      </c>
      <c r="B991" s="136" t="s">
        <v>1057</v>
      </c>
      <c r="C991" s="136" t="s">
        <v>1061</v>
      </c>
    </row>
    <row r="992" spans="1:3">
      <c r="A992" s="136" t="s">
        <v>1016</v>
      </c>
      <c r="B992" s="136" t="s">
        <v>1057</v>
      </c>
      <c r="C992" s="136" t="s">
        <v>1062</v>
      </c>
    </row>
    <row r="993" spans="1:3">
      <c r="A993" s="136" t="s">
        <v>1016</v>
      </c>
      <c r="B993" s="136" t="s">
        <v>1057</v>
      </c>
      <c r="C993" s="136" t="s">
        <v>1063</v>
      </c>
    </row>
    <row r="994" spans="1:3">
      <c r="A994" s="136" t="s">
        <v>1016</v>
      </c>
      <c r="B994" s="136" t="s">
        <v>1057</v>
      </c>
      <c r="C994" s="136" t="s">
        <v>1064</v>
      </c>
    </row>
    <row r="995" spans="1:3">
      <c r="A995" s="136" t="s">
        <v>1016</v>
      </c>
      <c r="B995" s="136" t="s">
        <v>1057</v>
      </c>
      <c r="C995" s="136" t="s">
        <v>1065</v>
      </c>
    </row>
    <row r="996" spans="1:3">
      <c r="A996" s="136" t="s">
        <v>1016</v>
      </c>
      <c r="B996" s="136" t="s">
        <v>1066</v>
      </c>
      <c r="C996" s="136" t="s">
        <v>1067</v>
      </c>
    </row>
    <row r="997" spans="1:3">
      <c r="A997" s="136" t="s">
        <v>1016</v>
      </c>
      <c r="B997" s="136" t="s">
        <v>1066</v>
      </c>
      <c r="C997" s="136" t="s">
        <v>1068</v>
      </c>
    </row>
    <row r="998" spans="1:3">
      <c r="A998" s="136" t="s">
        <v>1016</v>
      </c>
      <c r="B998" s="136" t="s">
        <v>1066</v>
      </c>
      <c r="C998" s="136" t="s">
        <v>1069</v>
      </c>
    </row>
    <row r="999" spans="1:3">
      <c r="A999" s="136" t="s">
        <v>1016</v>
      </c>
      <c r="B999" s="136" t="s">
        <v>1066</v>
      </c>
      <c r="C999" s="136" t="s">
        <v>1070</v>
      </c>
    </row>
    <row r="1000" spans="1:3">
      <c r="A1000" s="136" t="s">
        <v>1016</v>
      </c>
      <c r="B1000" s="136" t="s">
        <v>1066</v>
      </c>
      <c r="C1000" s="136" t="s">
        <v>1071</v>
      </c>
    </row>
    <row r="1001" spans="1:3">
      <c r="A1001" s="136" t="s">
        <v>1016</v>
      </c>
      <c r="B1001" s="136" t="s">
        <v>1072</v>
      </c>
      <c r="C1001" s="136" t="s">
        <v>1073</v>
      </c>
    </row>
    <row r="1002" spans="1:3">
      <c r="A1002" s="136" t="s">
        <v>1016</v>
      </c>
      <c r="B1002" s="136" t="s">
        <v>1072</v>
      </c>
      <c r="C1002" s="136" t="s">
        <v>1072</v>
      </c>
    </row>
    <row r="1003" spans="1:3">
      <c r="A1003" s="136" t="s">
        <v>2441</v>
      </c>
      <c r="B1003" s="136" t="s">
        <v>1722</v>
      </c>
      <c r="C1003" s="136" t="s">
        <v>1722</v>
      </c>
    </row>
    <row r="1004" spans="1:3">
      <c r="A1004" s="136" t="s">
        <v>2441</v>
      </c>
      <c r="B1004" s="136" t="s">
        <v>1722</v>
      </c>
      <c r="C1004" s="136" t="s">
        <v>1723</v>
      </c>
    </row>
    <row r="1005" spans="1:3">
      <c r="A1005" s="136" t="s">
        <v>2441</v>
      </c>
      <c r="B1005" s="136" t="s">
        <v>1722</v>
      </c>
      <c r="C1005" s="136" t="s">
        <v>1724</v>
      </c>
    </row>
    <row r="1006" spans="1:3">
      <c r="A1006" s="136" t="s">
        <v>2441</v>
      </c>
      <c r="B1006" s="136" t="s">
        <v>1725</v>
      </c>
      <c r="C1006" s="136" t="s">
        <v>1726</v>
      </c>
    </row>
    <row r="1007" spans="1:3">
      <c r="A1007" s="136" t="s">
        <v>2441</v>
      </c>
      <c r="B1007" s="136" t="s">
        <v>1725</v>
      </c>
      <c r="C1007" s="136" t="s">
        <v>1727</v>
      </c>
    </row>
    <row r="1008" spans="1:3">
      <c r="A1008" s="136" t="s">
        <v>2441</v>
      </c>
      <c r="B1008" s="136" t="s">
        <v>1725</v>
      </c>
      <c r="C1008" s="136" t="s">
        <v>1725</v>
      </c>
    </row>
    <row r="1009" spans="1:3">
      <c r="A1009" s="136" t="s">
        <v>2441</v>
      </c>
      <c r="B1009" s="136" t="s">
        <v>1725</v>
      </c>
      <c r="C1009" s="136" t="s">
        <v>1728</v>
      </c>
    </row>
    <row r="1010" spans="1:3">
      <c r="A1010" s="136" t="s">
        <v>2441</v>
      </c>
      <c r="B1010" s="136" t="s">
        <v>1725</v>
      </c>
      <c r="C1010" s="136" t="s">
        <v>1729</v>
      </c>
    </row>
    <row r="1011" spans="1:3">
      <c r="A1011" s="136" t="s">
        <v>2441</v>
      </c>
      <c r="B1011" s="136" t="s">
        <v>1725</v>
      </c>
      <c r="C1011" s="136" t="s">
        <v>1730</v>
      </c>
    </row>
    <row r="1012" spans="1:3">
      <c r="A1012" s="136" t="s">
        <v>2441</v>
      </c>
      <c r="B1012" s="136" t="s">
        <v>1725</v>
      </c>
      <c r="C1012" s="136" t="s">
        <v>1731</v>
      </c>
    </row>
    <row r="1013" spans="1:3">
      <c r="A1013" s="136" t="s">
        <v>2441</v>
      </c>
      <c r="B1013" s="136" t="s">
        <v>1732</v>
      </c>
      <c r="C1013" s="136" t="s">
        <v>1733</v>
      </c>
    </row>
    <row r="1014" spans="1:3">
      <c r="A1014" s="136" t="s">
        <v>2441</v>
      </c>
      <c r="B1014" s="136" t="s">
        <v>1732</v>
      </c>
      <c r="C1014" s="136" t="s">
        <v>1734</v>
      </c>
    </row>
    <row r="1015" spans="1:3">
      <c r="A1015" s="136" t="s">
        <v>2441</v>
      </c>
      <c r="B1015" s="136" t="s">
        <v>1732</v>
      </c>
      <c r="C1015" s="136" t="s">
        <v>1735</v>
      </c>
    </row>
    <row r="1016" spans="1:3">
      <c r="A1016" s="136" t="s">
        <v>2441</v>
      </c>
      <c r="B1016" s="136" t="s">
        <v>1732</v>
      </c>
      <c r="C1016" s="136" t="s">
        <v>1736</v>
      </c>
    </row>
    <row r="1017" spans="1:3">
      <c r="A1017" s="136" t="s">
        <v>2441</v>
      </c>
      <c r="B1017" s="136" t="s">
        <v>1732</v>
      </c>
      <c r="C1017" s="136" t="s">
        <v>1737</v>
      </c>
    </row>
    <row r="1018" spans="1:3">
      <c r="A1018" s="136" t="s">
        <v>2441</v>
      </c>
      <c r="B1018" s="136" t="s">
        <v>1732</v>
      </c>
      <c r="C1018" s="136" t="s">
        <v>1738</v>
      </c>
    </row>
    <row r="1019" spans="1:3">
      <c r="A1019" s="136" t="s">
        <v>2441</v>
      </c>
      <c r="B1019" s="136" t="s">
        <v>1732</v>
      </c>
      <c r="C1019" s="136" t="s">
        <v>1739</v>
      </c>
    </row>
    <row r="1020" spans="1:3">
      <c r="A1020" s="136" t="s">
        <v>2441</v>
      </c>
      <c r="B1020" s="136" t="s">
        <v>1732</v>
      </c>
      <c r="C1020" s="136" t="s">
        <v>1740</v>
      </c>
    </row>
    <row r="1021" spans="1:3">
      <c r="A1021" s="136" t="s">
        <v>2441</v>
      </c>
      <c r="B1021" s="136" t="s">
        <v>1732</v>
      </c>
      <c r="C1021" s="136" t="s">
        <v>1741</v>
      </c>
    </row>
    <row r="1022" spans="1:3">
      <c r="A1022" s="136" t="s">
        <v>2441</v>
      </c>
      <c r="B1022" s="136" t="s">
        <v>1732</v>
      </c>
      <c r="C1022" s="136" t="s">
        <v>1742</v>
      </c>
    </row>
    <row r="1023" spans="1:3">
      <c r="A1023" s="136" t="s">
        <v>2441</v>
      </c>
      <c r="B1023" s="136" t="s">
        <v>1732</v>
      </c>
      <c r="C1023" s="136" t="s">
        <v>1743</v>
      </c>
    </row>
    <row r="1024" spans="1:3">
      <c r="A1024" s="136" t="s">
        <v>2441</v>
      </c>
      <c r="B1024" s="136" t="s">
        <v>1732</v>
      </c>
      <c r="C1024" s="136" t="s">
        <v>1744</v>
      </c>
    </row>
    <row r="1025" spans="1:3">
      <c r="A1025" s="136" t="s">
        <v>2441</v>
      </c>
      <c r="B1025" s="136" t="s">
        <v>1732</v>
      </c>
      <c r="C1025" s="136" t="s">
        <v>1745</v>
      </c>
    </row>
    <row r="1026" spans="1:3">
      <c r="A1026" s="136" t="s">
        <v>2441</v>
      </c>
      <c r="B1026" s="136" t="s">
        <v>1732</v>
      </c>
      <c r="C1026" s="136" t="s">
        <v>1732</v>
      </c>
    </row>
    <row r="1027" spans="1:3">
      <c r="A1027" s="136" t="s">
        <v>2441</v>
      </c>
      <c r="B1027" s="136" t="s">
        <v>1732</v>
      </c>
      <c r="C1027" s="136" t="s">
        <v>1746</v>
      </c>
    </row>
    <row r="1028" spans="1:3">
      <c r="A1028" s="136" t="s">
        <v>2441</v>
      </c>
      <c r="B1028" s="136" t="s">
        <v>1732</v>
      </c>
      <c r="C1028" s="136" t="s">
        <v>1747</v>
      </c>
    </row>
    <row r="1029" spans="1:3">
      <c r="A1029" s="136" t="s">
        <v>2441</v>
      </c>
      <c r="B1029" s="136" t="s">
        <v>1732</v>
      </c>
      <c r="C1029" s="136" t="s">
        <v>1748</v>
      </c>
    </row>
    <row r="1030" spans="1:3">
      <c r="A1030" s="136" t="s">
        <v>2441</v>
      </c>
      <c r="B1030" s="136" t="s">
        <v>1732</v>
      </c>
      <c r="C1030" s="136" t="s">
        <v>1749</v>
      </c>
    </row>
    <row r="1031" spans="1:3">
      <c r="A1031" s="136" t="s">
        <v>2441</v>
      </c>
      <c r="B1031" s="136" t="s">
        <v>1732</v>
      </c>
      <c r="C1031" s="136" t="s">
        <v>1750</v>
      </c>
    </row>
    <row r="1032" spans="1:3">
      <c r="A1032" s="136" t="s">
        <v>2441</v>
      </c>
      <c r="B1032" s="136" t="s">
        <v>1732</v>
      </c>
      <c r="C1032" s="136" t="s">
        <v>1751</v>
      </c>
    </row>
    <row r="1033" spans="1:3">
      <c r="A1033" s="136" t="s">
        <v>2441</v>
      </c>
      <c r="B1033" s="136" t="s">
        <v>1732</v>
      </c>
      <c r="C1033" s="136" t="s">
        <v>1752</v>
      </c>
    </row>
    <row r="1034" spans="1:3">
      <c r="A1034" s="136" t="s">
        <v>2441</v>
      </c>
      <c r="B1034" s="136" t="s">
        <v>1732</v>
      </c>
      <c r="C1034" s="136" t="s">
        <v>1753</v>
      </c>
    </row>
    <row r="1035" spans="1:3">
      <c r="A1035" s="136" t="s">
        <v>2441</v>
      </c>
      <c r="B1035" s="136" t="s">
        <v>1732</v>
      </c>
      <c r="C1035" s="136" t="s">
        <v>1754</v>
      </c>
    </row>
    <row r="1036" spans="1:3">
      <c r="A1036" s="136" t="s">
        <v>2441</v>
      </c>
      <c r="B1036" s="136" t="s">
        <v>1732</v>
      </c>
      <c r="C1036" s="136" t="s">
        <v>1755</v>
      </c>
    </row>
    <row r="1037" spans="1:3">
      <c r="A1037" s="136" t="s">
        <v>2441</v>
      </c>
      <c r="B1037" s="136" t="s">
        <v>1732</v>
      </c>
      <c r="C1037" s="136" t="s">
        <v>1756</v>
      </c>
    </row>
    <row r="1038" spans="1:3">
      <c r="A1038" s="136" t="s">
        <v>2441</v>
      </c>
      <c r="B1038" s="136" t="s">
        <v>1732</v>
      </c>
      <c r="C1038" s="136" t="s">
        <v>1757</v>
      </c>
    </row>
    <row r="1039" spans="1:3">
      <c r="A1039" s="136" t="s">
        <v>2441</v>
      </c>
      <c r="B1039" s="136" t="s">
        <v>1732</v>
      </c>
      <c r="C1039" s="136" t="s">
        <v>1758</v>
      </c>
    </row>
    <row r="1040" spans="1:3">
      <c r="A1040" s="136" t="s">
        <v>2441</v>
      </c>
      <c r="B1040" s="136" t="s">
        <v>1732</v>
      </c>
      <c r="C1040" s="136" t="s">
        <v>1759</v>
      </c>
    </row>
    <row r="1041" spans="1:3">
      <c r="A1041" s="136" t="s">
        <v>2441</v>
      </c>
      <c r="B1041" s="136" t="s">
        <v>1732</v>
      </c>
      <c r="C1041" s="136" t="s">
        <v>1760</v>
      </c>
    </row>
    <row r="1042" spans="1:3">
      <c r="A1042" s="136" t="s">
        <v>2441</v>
      </c>
      <c r="B1042" s="136" t="s">
        <v>1761</v>
      </c>
      <c r="C1042" s="136" t="s">
        <v>1762</v>
      </c>
    </row>
    <row r="1043" spans="1:3">
      <c r="A1043" s="136" t="s">
        <v>2441</v>
      </c>
      <c r="B1043" s="136" t="s">
        <v>1761</v>
      </c>
      <c r="C1043" s="136" t="s">
        <v>1763</v>
      </c>
    </row>
    <row r="1044" spans="1:3">
      <c r="A1044" s="136" t="s">
        <v>2441</v>
      </c>
      <c r="B1044" s="136" t="s">
        <v>1761</v>
      </c>
      <c r="C1044" s="136" t="s">
        <v>1761</v>
      </c>
    </row>
    <row r="1045" spans="1:3">
      <c r="A1045" s="136" t="s">
        <v>2441</v>
      </c>
      <c r="B1045" s="136" t="s">
        <v>1761</v>
      </c>
      <c r="C1045" s="136" t="s">
        <v>1764</v>
      </c>
    </row>
    <row r="1046" spans="1:3">
      <c r="A1046" s="136" t="s">
        <v>2441</v>
      </c>
      <c r="B1046" s="136" t="s">
        <v>1761</v>
      </c>
      <c r="C1046" s="136" t="s">
        <v>1765</v>
      </c>
    </row>
    <row r="1047" spans="1:3">
      <c r="A1047" s="136" t="s">
        <v>2441</v>
      </c>
      <c r="B1047" s="136" t="s">
        <v>1761</v>
      </c>
      <c r="C1047" s="136" t="s">
        <v>1766</v>
      </c>
    </row>
    <row r="1048" spans="1:3">
      <c r="A1048" s="136" t="s">
        <v>2441</v>
      </c>
      <c r="B1048" s="136" t="s">
        <v>1761</v>
      </c>
      <c r="C1048" s="136" t="s">
        <v>1767</v>
      </c>
    </row>
    <row r="1049" spans="1:3">
      <c r="A1049" s="136" t="s">
        <v>2441</v>
      </c>
      <c r="B1049" s="136" t="s">
        <v>1761</v>
      </c>
      <c r="C1049" s="136" t="s">
        <v>1767</v>
      </c>
    </row>
    <row r="1050" spans="1:3">
      <c r="A1050" s="136" t="s">
        <v>2441</v>
      </c>
      <c r="B1050" s="136" t="s">
        <v>1761</v>
      </c>
      <c r="C1050" s="136" t="s">
        <v>1768</v>
      </c>
    </row>
    <row r="1051" spans="1:3">
      <c r="A1051" s="136" t="s">
        <v>2441</v>
      </c>
      <c r="B1051" s="136" t="s">
        <v>1761</v>
      </c>
      <c r="C1051" s="136" t="s">
        <v>1768</v>
      </c>
    </row>
    <row r="1052" spans="1:3">
      <c r="A1052" s="136" t="s">
        <v>2441</v>
      </c>
      <c r="B1052" s="136" t="s">
        <v>1761</v>
      </c>
      <c r="C1052" s="136" t="s">
        <v>1769</v>
      </c>
    </row>
    <row r="1053" spans="1:3">
      <c r="A1053" s="136" t="s">
        <v>2441</v>
      </c>
      <c r="B1053" s="136" t="s">
        <v>1761</v>
      </c>
      <c r="C1053" s="136" t="s">
        <v>1770</v>
      </c>
    </row>
    <row r="1054" spans="1:3">
      <c r="A1054" s="136" t="s">
        <v>2441</v>
      </c>
      <c r="B1054" s="136" t="s">
        <v>1771</v>
      </c>
      <c r="C1054" s="136" t="s">
        <v>1772</v>
      </c>
    </row>
    <row r="1055" spans="1:3">
      <c r="A1055" s="136" t="s">
        <v>2441</v>
      </c>
      <c r="B1055" s="136" t="s">
        <v>1771</v>
      </c>
      <c r="C1055" s="136" t="s">
        <v>1773</v>
      </c>
    </row>
    <row r="1056" spans="1:3">
      <c r="A1056" s="136" t="s">
        <v>2441</v>
      </c>
      <c r="B1056" s="136" t="s">
        <v>1771</v>
      </c>
      <c r="C1056" s="136" t="s">
        <v>1774</v>
      </c>
    </row>
    <row r="1057" spans="1:3">
      <c r="A1057" s="136" t="s">
        <v>2441</v>
      </c>
      <c r="B1057" s="136" t="s">
        <v>1771</v>
      </c>
      <c r="C1057" s="136" t="s">
        <v>1775</v>
      </c>
    </row>
    <row r="1058" spans="1:3">
      <c r="A1058" s="136" t="s">
        <v>2441</v>
      </c>
      <c r="B1058" s="136" t="s">
        <v>1771</v>
      </c>
      <c r="C1058" s="136" t="s">
        <v>1776</v>
      </c>
    </row>
    <row r="1059" spans="1:3">
      <c r="A1059" s="136" t="s">
        <v>2441</v>
      </c>
      <c r="B1059" s="136" t="s">
        <v>1777</v>
      </c>
      <c r="C1059" s="136" t="s">
        <v>1778</v>
      </c>
    </row>
    <row r="1060" spans="1:3">
      <c r="A1060" s="136" t="s">
        <v>2441</v>
      </c>
      <c r="B1060" s="136" t="s">
        <v>1777</v>
      </c>
      <c r="C1060" s="136" t="s">
        <v>1779</v>
      </c>
    </row>
    <row r="1061" spans="1:3">
      <c r="A1061" s="136" t="s">
        <v>2441</v>
      </c>
      <c r="B1061" s="136" t="s">
        <v>1777</v>
      </c>
      <c r="C1061" s="136" t="s">
        <v>1780</v>
      </c>
    </row>
    <row r="1062" spans="1:3">
      <c r="A1062" s="136" t="s">
        <v>2441</v>
      </c>
      <c r="B1062" s="136" t="s">
        <v>1777</v>
      </c>
      <c r="C1062" s="136" t="s">
        <v>1781</v>
      </c>
    </row>
    <row r="1063" spans="1:3">
      <c r="A1063" s="136" t="s">
        <v>2441</v>
      </c>
      <c r="B1063" s="136" t="s">
        <v>1777</v>
      </c>
      <c r="C1063" s="136" t="s">
        <v>1782</v>
      </c>
    </row>
    <row r="1064" spans="1:3">
      <c r="A1064" s="136" t="s">
        <v>2441</v>
      </c>
      <c r="B1064" s="136" t="s">
        <v>1777</v>
      </c>
      <c r="C1064" s="136" t="s">
        <v>1783</v>
      </c>
    </row>
    <row r="1065" spans="1:3">
      <c r="A1065" s="136" t="s">
        <v>2441</v>
      </c>
      <c r="B1065" s="136" t="s">
        <v>1777</v>
      </c>
      <c r="C1065" s="136" t="s">
        <v>1777</v>
      </c>
    </row>
    <row r="1066" spans="1:3">
      <c r="A1066" s="136" t="s">
        <v>2441</v>
      </c>
      <c r="B1066" s="136" t="s">
        <v>1777</v>
      </c>
      <c r="C1066" s="136" t="s">
        <v>1784</v>
      </c>
    </row>
    <row r="1067" spans="1:3">
      <c r="A1067" s="136" t="s">
        <v>2441</v>
      </c>
      <c r="B1067" s="136" t="s">
        <v>1777</v>
      </c>
      <c r="C1067" s="136" t="s">
        <v>1785</v>
      </c>
    </row>
    <row r="1068" spans="1:3">
      <c r="A1068" s="136" t="s">
        <v>2441</v>
      </c>
      <c r="B1068" s="136" t="s">
        <v>1777</v>
      </c>
      <c r="C1068" s="136" t="s">
        <v>1786</v>
      </c>
    </row>
    <row r="1069" spans="1:3">
      <c r="A1069" s="136" t="s">
        <v>2441</v>
      </c>
      <c r="B1069" s="136" t="s">
        <v>1777</v>
      </c>
      <c r="C1069" s="136" t="s">
        <v>1787</v>
      </c>
    </row>
    <row r="1070" spans="1:3">
      <c r="A1070" s="136" t="s">
        <v>2441</v>
      </c>
      <c r="B1070" s="136" t="s">
        <v>1788</v>
      </c>
      <c r="C1070" s="136" t="s">
        <v>1789</v>
      </c>
    </row>
    <row r="1071" spans="1:3">
      <c r="A1071" s="136" t="s">
        <v>2441</v>
      </c>
      <c r="B1071" s="136" t="s">
        <v>1788</v>
      </c>
      <c r="C1071" s="136" t="s">
        <v>1790</v>
      </c>
    </row>
    <row r="1072" spans="1:3">
      <c r="A1072" s="136" t="s">
        <v>2441</v>
      </c>
      <c r="B1072" s="136" t="s">
        <v>1788</v>
      </c>
      <c r="C1072" s="136" t="s">
        <v>1791</v>
      </c>
    </row>
    <row r="1073" spans="1:3">
      <c r="A1073" s="136" t="s">
        <v>2441</v>
      </c>
      <c r="B1073" s="136" t="s">
        <v>1788</v>
      </c>
      <c r="C1073" s="136" t="s">
        <v>1792</v>
      </c>
    </row>
    <row r="1074" spans="1:3">
      <c r="A1074" s="136" t="s">
        <v>2441</v>
      </c>
      <c r="B1074" s="136" t="s">
        <v>1788</v>
      </c>
      <c r="C1074" s="136" t="s">
        <v>1793</v>
      </c>
    </row>
    <row r="1075" spans="1:3">
      <c r="A1075" s="136" t="s">
        <v>2441</v>
      </c>
      <c r="B1075" s="136" t="s">
        <v>1788</v>
      </c>
      <c r="C1075" s="136" t="s">
        <v>1794</v>
      </c>
    </row>
    <row r="1076" spans="1:3">
      <c r="A1076" s="136" t="s">
        <v>2441</v>
      </c>
      <c r="B1076" s="136" t="s">
        <v>1788</v>
      </c>
      <c r="C1076" s="136" t="s">
        <v>1795</v>
      </c>
    </row>
    <row r="1077" spans="1:3">
      <c r="A1077" s="136" t="s">
        <v>2441</v>
      </c>
      <c r="B1077" s="136" t="s">
        <v>1788</v>
      </c>
      <c r="C1077" s="136" t="s">
        <v>1796</v>
      </c>
    </row>
    <row r="1078" spans="1:3">
      <c r="A1078" s="136" t="s">
        <v>2441</v>
      </c>
      <c r="B1078" s="136" t="s">
        <v>1788</v>
      </c>
      <c r="C1078" s="136" t="s">
        <v>1797</v>
      </c>
    </row>
    <row r="1079" spans="1:3">
      <c r="A1079" s="136" t="s">
        <v>2441</v>
      </c>
      <c r="B1079" s="136" t="s">
        <v>1788</v>
      </c>
      <c r="C1079" s="136" t="s">
        <v>1788</v>
      </c>
    </row>
    <row r="1080" spans="1:3">
      <c r="A1080" s="136" t="s">
        <v>2441</v>
      </c>
      <c r="B1080" s="136" t="s">
        <v>1798</v>
      </c>
      <c r="C1080" s="136" t="s">
        <v>1799</v>
      </c>
    </row>
    <row r="1081" spans="1:3">
      <c r="A1081" s="136" t="s">
        <v>2441</v>
      </c>
      <c r="B1081" s="136" t="s">
        <v>1798</v>
      </c>
      <c r="C1081" s="136" t="s">
        <v>1800</v>
      </c>
    </row>
    <row r="1082" spans="1:3">
      <c r="A1082" s="136" t="s">
        <v>2441</v>
      </c>
      <c r="B1082" s="136" t="s">
        <v>1798</v>
      </c>
      <c r="C1082" s="136" t="s">
        <v>1801</v>
      </c>
    </row>
    <row r="1083" spans="1:3">
      <c r="A1083" s="136" t="s">
        <v>2441</v>
      </c>
      <c r="B1083" s="136" t="s">
        <v>1798</v>
      </c>
      <c r="C1083" s="136" t="s">
        <v>1798</v>
      </c>
    </row>
    <row r="1084" spans="1:3">
      <c r="A1084" s="136" t="s">
        <v>2441</v>
      </c>
      <c r="B1084" s="136" t="s">
        <v>1802</v>
      </c>
      <c r="C1084" s="136" t="s">
        <v>1803</v>
      </c>
    </row>
    <row r="1085" spans="1:3">
      <c r="A1085" s="136" t="s">
        <v>2441</v>
      </c>
      <c r="B1085" s="136" t="s">
        <v>1802</v>
      </c>
      <c r="C1085" s="136" t="s">
        <v>1804</v>
      </c>
    </row>
    <row r="1086" spans="1:3">
      <c r="A1086" s="136" t="s">
        <v>2441</v>
      </c>
      <c r="B1086" s="136" t="s">
        <v>1802</v>
      </c>
      <c r="C1086" s="136" t="s">
        <v>1805</v>
      </c>
    </row>
    <row r="1087" spans="1:3">
      <c r="A1087" s="136" t="s">
        <v>2441</v>
      </c>
      <c r="B1087" s="136" t="s">
        <v>1802</v>
      </c>
      <c r="C1087" s="136" t="s">
        <v>1806</v>
      </c>
    </row>
    <row r="1088" spans="1:3">
      <c r="A1088" s="136" t="s">
        <v>2441</v>
      </c>
      <c r="B1088" s="136" t="s">
        <v>1802</v>
      </c>
      <c r="C1088" s="136" t="s">
        <v>1807</v>
      </c>
    </row>
    <row r="1089" spans="1:3">
      <c r="A1089" s="136" t="s">
        <v>2441</v>
      </c>
      <c r="B1089" s="136" t="s">
        <v>1802</v>
      </c>
      <c r="C1089" s="136" t="s">
        <v>1808</v>
      </c>
    </row>
    <row r="1090" spans="1:3">
      <c r="A1090" s="136" t="s">
        <v>2441</v>
      </c>
      <c r="B1090" s="136" t="s">
        <v>1802</v>
      </c>
      <c r="C1090" s="136" t="s">
        <v>1809</v>
      </c>
    </row>
    <row r="1091" spans="1:3">
      <c r="A1091" s="136" t="s">
        <v>2441</v>
      </c>
      <c r="B1091" s="136" t="s">
        <v>1802</v>
      </c>
      <c r="C1091" s="136" t="s">
        <v>1810</v>
      </c>
    </row>
    <row r="1092" spans="1:3">
      <c r="A1092" s="136" t="s">
        <v>2441</v>
      </c>
      <c r="B1092" s="136" t="s">
        <v>1802</v>
      </c>
      <c r="C1092" s="136" t="s">
        <v>1811</v>
      </c>
    </row>
    <row r="1093" spans="1:3">
      <c r="A1093" s="136" t="s">
        <v>2441</v>
      </c>
      <c r="B1093" s="136" t="s">
        <v>1802</v>
      </c>
      <c r="C1093" s="136" t="s">
        <v>1812</v>
      </c>
    </row>
    <row r="1094" spans="1:3">
      <c r="A1094" s="136" t="s">
        <v>2441</v>
      </c>
      <c r="B1094" s="136" t="s">
        <v>1802</v>
      </c>
      <c r="C1094" s="136" t="s">
        <v>1813</v>
      </c>
    </row>
    <row r="1095" spans="1:3">
      <c r="A1095" s="136" t="s">
        <v>2441</v>
      </c>
      <c r="B1095" s="136" t="s">
        <v>1802</v>
      </c>
      <c r="C1095" s="136" t="s">
        <v>1814</v>
      </c>
    </row>
    <row r="1096" spans="1:3">
      <c r="A1096" s="136" t="s">
        <v>2441</v>
      </c>
      <c r="B1096" s="136" t="s">
        <v>1802</v>
      </c>
      <c r="C1096" s="136" t="s">
        <v>1815</v>
      </c>
    </row>
    <row r="1097" spans="1:3">
      <c r="A1097" s="136" t="s">
        <v>2441</v>
      </c>
      <c r="B1097" s="136" t="s">
        <v>1802</v>
      </c>
      <c r="C1097" s="136" t="s">
        <v>1816</v>
      </c>
    </row>
    <row r="1098" spans="1:3">
      <c r="A1098" s="136" t="s">
        <v>2441</v>
      </c>
      <c r="B1098" s="136" t="s">
        <v>1802</v>
      </c>
      <c r="C1098" s="136" t="s">
        <v>1817</v>
      </c>
    </row>
    <row r="1099" spans="1:3">
      <c r="A1099" s="136" t="s">
        <v>2441</v>
      </c>
      <c r="B1099" s="136" t="s">
        <v>1802</v>
      </c>
      <c r="C1099" s="136" t="s">
        <v>1818</v>
      </c>
    </row>
    <row r="1100" spans="1:3">
      <c r="A1100" s="136" t="s">
        <v>2441</v>
      </c>
      <c r="B1100" s="136" t="s">
        <v>1802</v>
      </c>
      <c r="C1100" s="136" t="s">
        <v>1819</v>
      </c>
    </row>
    <row r="1101" spans="1:3">
      <c r="A1101" s="136" t="s">
        <v>2441</v>
      </c>
      <c r="B1101" s="136" t="s">
        <v>1802</v>
      </c>
      <c r="C1101" s="136" t="s">
        <v>1820</v>
      </c>
    </row>
    <row r="1102" spans="1:3">
      <c r="A1102" s="136" t="s">
        <v>2441</v>
      </c>
      <c r="B1102" s="136" t="s">
        <v>1802</v>
      </c>
      <c r="C1102" s="136" t="s">
        <v>1821</v>
      </c>
    </row>
    <row r="1103" spans="1:3">
      <c r="A1103" s="136" t="s">
        <v>2441</v>
      </c>
      <c r="B1103" s="136" t="s">
        <v>1802</v>
      </c>
      <c r="C1103" s="136" t="s">
        <v>1822</v>
      </c>
    </row>
    <row r="1104" spans="1:3">
      <c r="A1104" s="136" t="s">
        <v>2441</v>
      </c>
      <c r="B1104" s="136" t="s">
        <v>1802</v>
      </c>
      <c r="C1104" s="136" t="s">
        <v>1823</v>
      </c>
    </row>
    <row r="1105" spans="1:3">
      <c r="A1105" s="136" t="s">
        <v>2441</v>
      </c>
      <c r="B1105" s="136" t="s">
        <v>1802</v>
      </c>
      <c r="C1105" s="136" t="s">
        <v>1824</v>
      </c>
    </row>
    <row r="1106" spans="1:3">
      <c r="A1106" s="136" t="s">
        <v>2441</v>
      </c>
      <c r="B1106" s="136" t="s">
        <v>1802</v>
      </c>
      <c r="C1106" s="136" t="s">
        <v>1825</v>
      </c>
    </row>
    <row r="1107" spans="1:3">
      <c r="A1107" s="136" t="s">
        <v>2441</v>
      </c>
      <c r="B1107" s="136" t="s">
        <v>1802</v>
      </c>
      <c r="C1107" s="136" t="s">
        <v>1826</v>
      </c>
    </row>
    <row r="1108" spans="1:3">
      <c r="A1108" s="136" t="s">
        <v>2441</v>
      </c>
      <c r="B1108" s="136" t="s">
        <v>1802</v>
      </c>
      <c r="C1108" s="136" t="s">
        <v>1827</v>
      </c>
    </row>
    <row r="1109" spans="1:3">
      <c r="A1109" s="136" t="s">
        <v>2441</v>
      </c>
      <c r="B1109" s="136" t="s">
        <v>1802</v>
      </c>
      <c r="C1109" s="136" t="s">
        <v>1828</v>
      </c>
    </row>
    <row r="1110" spans="1:3">
      <c r="A1110" s="136" t="s">
        <v>2441</v>
      </c>
      <c r="B1110" s="136" t="s">
        <v>1802</v>
      </c>
      <c r="C1110" s="136" t="s">
        <v>1829</v>
      </c>
    </row>
    <row r="1111" spans="1:3">
      <c r="A1111" s="136" t="s">
        <v>2441</v>
      </c>
      <c r="B1111" s="136" t="s">
        <v>1802</v>
      </c>
      <c r="C1111" s="136" t="s">
        <v>1830</v>
      </c>
    </row>
    <row r="1112" spans="1:3">
      <c r="A1112" s="136" t="s">
        <v>2441</v>
      </c>
      <c r="B1112" s="136" t="s">
        <v>1802</v>
      </c>
      <c r="C1112" s="136" t="s">
        <v>1831</v>
      </c>
    </row>
    <row r="1113" spans="1:3">
      <c r="A1113" s="136" t="s">
        <v>2441</v>
      </c>
      <c r="B1113" s="136" t="s">
        <v>1802</v>
      </c>
      <c r="C1113" s="136" t="s">
        <v>1832</v>
      </c>
    </row>
    <row r="1114" spans="1:3">
      <c r="A1114" s="136" t="s">
        <v>2441</v>
      </c>
      <c r="B1114" s="136" t="s">
        <v>1802</v>
      </c>
      <c r="C1114" s="136" t="s">
        <v>1833</v>
      </c>
    </row>
    <row r="1115" spans="1:3">
      <c r="A1115" s="136" t="s">
        <v>2441</v>
      </c>
      <c r="B1115" s="136" t="s">
        <v>1834</v>
      </c>
      <c r="C1115" s="136" t="s">
        <v>1835</v>
      </c>
    </row>
    <row r="1116" spans="1:3">
      <c r="A1116" s="136" t="s">
        <v>2441</v>
      </c>
      <c r="B1116" s="136" t="s">
        <v>1834</v>
      </c>
      <c r="C1116" s="136" t="s">
        <v>1836</v>
      </c>
    </row>
    <row r="1117" spans="1:3">
      <c r="A1117" s="136" t="s">
        <v>2441</v>
      </c>
      <c r="B1117" s="136" t="s">
        <v>1834</v>
      </c>
      <c r="C1117" s="136" t="s">
        <v>1837</v>
      </c>
    </row>
    <row r="1118" spans="1:3">
      <c r="A1118" s="136" t="s">
        <v>2441</v>
      </c>
      <c r="B1118" s="136" t="s">
        <v>1834</v>
      </c>
      <c r="C1118" s="136" t="s">
        <v>1838</v>
      </c>
    </row>
    <row r="1119" spans="1:3">
      <c r="A1119" s="136" t="s">
        <v>2441</v>
      </c>
      <c r="B1119" s="136" t="s">
        <v>1839</v>
      </c>
      <c r="C1119" s="136" t="s">
        <v>1839</v>
      </c>
    </row>
    <row r="1120" spans="1:3">
      <c r="A1120" s="136" t="s">
        <v>1081</v>
      </c>
      <c r="B1120" s="136" t="s">
        <v>1089</v>
      </c>
      <c r="C1120" s="136" t="s">
        <v>1090</v>
      </c>
    </row>
    <row r="1121" spans="1:3">
      <c r="A1121" s="136" t="s">
        <v>1081</v>
      </c>
      <c r="B1121" s="136" t="s">
        <v>1089</v>
      </c>
      <c r="C1121" s="136" t="s">
        <v>1091</v>
      </c>
    </row>
    <row r="1122" spans="1:3">
      <c r="A1122" s="136" t="s">
        <v>1081</v>
      </c>
      <c r="B1122" s="136" t="s">
        <v>1089</v>
      </c>
      <c r="C1122" s="136" t="s">
        <v>1092</v>
      </c>
    </row>
    <row r="1123" spans="1:3">
      <c r="A1123" s="136" t="s">
        <v>1081</v>
      </c>
      <c r="B1123" s="136" t="s">
        <v>1089</v>
      </c>
      <c r="C1123" s="136" t="s">
        <v>1093</v>
      </c>
    </row>
    <row r="1124" spans="1:3">
      <c r="A1124" s="136" t="s">
        <v>1081</v>
      </c>
      <c r="B1124" s="136" t="s">
        <v>1089</v>
      </c>
      <c r="C1124" s="136" t="s">
        <v>1094</v>
      </c>
    </row>
    <row r="1125" spans="1:3">
      <c r="A1125" s="136" t="s">
        <v>1081</v>
      </c>
      <c r="B1125" s="136" t="s">
        <v>1089</v>
      </c>
      <c r="C1125" s="136" t="s">
        <v>1095</v>
      </c>
    </row>
    <row r="1126" spans="1:3">
      <c r="A1126" s="136" t="s">
        <v>1081</v>
      </c>
      <c r="B1126" s="136" t="s">
        <v>3029</v>
      </c>
      <c r="C1126" s="136" t="s">
        <v>1206</v>
      </c>
    </row>
    <row r="1127" spans="1:3">
      <c r="A1127" s="136" t="s">
        <v>1081</v>
      </c>
      <c r="B1127" s="136" t="s">
        <v>3029</v>
      </c>
      <c r="C1127" s="136" t="s">
        <v>1207</v>
      </c>
    </row>
    <row r="1128" spans="1:3">
      <c r="A1128" s="136" t="s">
        <v>1081</v>
      </c>
      <c r="B1128" s="136" t="s">
        <v>3029</v>
      </c>
      <c r="C1128" s="136" t="s">
        <v>1082</v>
      </c>
    </row>
    <row r="1129" spans="1:3">
      <c r="A1129" s="136" t="s">
        <v>1081</v>
      </c>
      <c r="B1129" s="136" t="s">
        <v>3029</v>
      </c>
      <c r="C1129" s="136" t="s">
        <v>1083</v>
      </c>
    </row>
    <row r="1130" spans="1:3">
      <c r="A1130" s="136" t="s">
        <v>1081</v>
      </c>
      <c r="B1130" s="136" t="s">
        <v>3029</v>
      </c>
      <c r="C1130" s="136" t="s">
        <v>1196</v>
      </c>
    </row>
    <row r="1131" spans="1:3">
      <c r="A1131" s="136" t="s">
        <v>1081</v>
      </c>
      <c r="B1131" s="136" t="s">
        <v>3029</v>
      </c>
      <c r="C1131" s="136" t="s">
        <v>1084</v>
      </c>
    </row>
    <row r="1132" spans="1:3">
      <c r="A1132" s="136" t="s">
        <v>1081</v>
      </c>
      <c r="B1132" s="136" t="s">
        <v>3029</v>
      </c>
      <c r="C1132" s="136" t="s">
        <v>1085</v>
      </c>
    </row>
    <row r="1133" spans="1:3">
      <c r="A1133" s="136" t="s">
        <v>1081</v>
      </c>
      <c r="B1133" s="136" t="s">
        <v>3029</v>
      </c>
      <c r="C1133" s="136" t="s">
        <v>1208</v>
      </c>
    </row>
    <row r="1134" spans="1:3">
      <c r="A1134" s="136" t="s">
        <v>1081</v>
      </c>
      <c r="B1134" s="136" t="s">
        <v>3029</v>
      </c>
      <c r="C1134" s="136" t="s">
        <v>1197</v>
      </c>
    </row>
    <row r="1135" spans="1:3">
      <c r="A1135" s="136" t="s">
        <v>1081</v>
      </c>
      <c r="B1135" s="136" t="s">
        <v>3029</v>
      </c>
      <c r="C1135" s="136" t="s">
        <v>1086</v>
      </c>
    </row>
    <row r="1136" spans="1:3">
      <c r="A1136" s="136" t="s">
        <v>1081</v>
      </c>
      <c r="B1136" s="136" t="s">
        <v>3029</v>
      </c>
      <c r="C1136" s="136" t="s">
        <v>1198</v>
      </c>
    </row>
    <row r="1137" spans="1:3">
      <c r="A1137" s="136" t="s">
        <v>1081</v>
      </c>
      <c r="B1137" s="136" t="s">
        <v>3029</v>
      </c>
      <c r="C1137" s="136" t="s">
        <v>1209</v>
      </c>
    </row>
    <row r="1138" spans="1:3">
      <c r="A1138" s="136" t="s">
        <v>1081</v>
      </c>
      <c r="B1138" s="136" t="s">
        <v>3029</v>
      </c>
      <c r="C1138" s="136" t="s">
        <v>1199</v>
      </c>
    </row>
    <row r="1139" spans="1:3">
      <c r="A1139" s="136" t="s">
        <v>1081</v>
      </c>
      <c r="B1139" s="136" t="s">
        <v>3029</v>
      </c>
      <c r="C1139" s="136" t="s">
        <v>1210</v>
      </c>
    </row>
    <row r="1140" spans="1:3">
      <c r="A1140" s="136" t="s">
        <v>1081</v>
      </c>
      <c r="B1140" s="136" t="s">
        <v>3029</v>
      </c>
      <c r="C1140" s="136" t="s">
        <v>1087</v>
      </c>
    </row>
    <row r="1141" spans="1:3">
      <c r="A1141" s="136" t="s">
        <v>1081</v>
      </c>
      <c r="B1141" s="136" t="s">
        <v>3029</v>
      </c>
      <c r="C1141" s="136" t="s">
        <v>1211</v>
      </c>
    </row>
    <row r="1142" spans="1:3">
      <c r="A1142" s="136" t="s">
        <v>1081</v>
      </c>
      <c r="B1142" s="136" t="s">
        <v>3029</v>
      </c>
      <c r="C1142" s="136" t="s">
        <v>1195</v>
      </c>
    </row>
    <row r="1143" spans="1:3">
      <c r="A1143" s="136" t="s">
        <v>1081</v>
      </c>
      <c r="B1143" s="136" t="s">
        <v>3029</v>
      </c>
      <c r="C1143" s="136" t="s">
        <v>1088</v>
      </c>
    </row>
    <row r="1144" spans="1:3">
      <c r="A1144" s="136" t="s">
        <v>1081</v>
      </c>
      <c r="B1144" s="136" t="s">
        <v>3029</v>
      </c>
      <c r="C1144" s="136" t="s">
        <v>1205</v>
      </c>
    </row>
    <row r="1145" spans="1:3">
      <c r="A1145" s="136" t="s">
        <v>1081</v>
      </c>
      <c r="B1145" s="136" t="s">
        <v>1096</v>
      </c>
      <c r="C1145" s="136" t="s">
        <v>1097</v>
      </c>
    </row>
    <row r="1146" spans="1:3">
      <c r="A1146" s="136" t="s">
        <v>1081</v>
      </c>
      <c r="B1146" s="136" t="s">
        <v>1096</v>
      </c>
      <c r="C1146" s="136" t="s">
        <v>1096</v>
      </c>
    </row>
    <row r="1147" spans="1:3">
      <c r="A1147" s="136" t="s">
        <v>1081</v>
      </c>
      <c r="B1147" s="136" t="s">
        <v>1096</v>
      </c>
      <c r="C1147" s="136" t="s">
        <v>1098</v>
      </c>
    </row>
    <row r="1148" spans="1:3">
      <c r="A1148" s="136" t="s">
        <v>1081</v>
      </c>
      <c r="B1148" s="136" t="s">
        <v>1096</v>
      </c>
      <c r="C1148" s="136" t="s">
        <v>1099</v>
      </c>
    </row>
    <row r="1149" spans="1:3">
      <c r="A1149" s="136" t="s">
        <v>1081</v>
      </c>
      <c r="B1149" s="136" t="s">
        <v>1100</v>
      </c>
      <c r="C1149" s="136" t="s">
        <v>1100</v>
      </c>
    </row>
    <row r="1150" spans="1:3">
      <c r="A1150" s="136" t="s">
        <v>1081</v>
      </c>
      <c r="B1150" s="136" t="s">
        <v>1100</v>
      </c>
      <c r="C1150" s="136" t="s">
        <v>1101</v>
      </c>
    </row>
    <row r="1151" spans="1:3">
      <c r="A1151" s="136" t="s">
        <v>1081</v>
      </c>
      <c r="B1151" s="136" t="s">
        <v>1100</v>
      </c>
      <c r="C1151" s="136" t="s">
        <v>1102</v>
      </c>
    </row>
    <row r="1152" spans="1:3">
      <c r="A1152" s="136" t="s">
        <v>1081</v>
      </c>
      <c r="B1152" s="136" t="s">
        <v>1103</v>
      </c>
      <c r="C1152" s="136" t="s">
        <v>1104</v>
      </c>
    </row>
    <row r="1153" spans="1:3">
      <c r="A1153" s="136" t="s">
        <v>1081</v>
      </c>
      <c r="B1153" s="136" t="s">
        <v>1103</v>
      </c>
      <c r="C1153" s="136" t="s">
        <v>1103</v>
      </c>
    </row>
    <row r="1154" spans="1:3">
      <c r="A1154" s="136" t="s">
        <v>1081</v>
      </c>
      <c r="B1154" s="136" t="s">
        <v>1103</v>
      </c>
      <c r="C1154" s="136" t="s">
        <v>1105</v>
      </c>
    </row>
    <row r="1155" spans="1:3">
      <c r="A1155" s="136" t="s">
        <v>1081</v>
      </c>
      <c r="B1155" s="136" t="s">
        <v>1103</v>
      </c>
      <c r="C1155" s="136" t="s">
        <v>1106</v>
      </c>
    </row>
    <row r="1156" spans="1:3">
      <c r="A1156" s="136" t="s">
        <v>1081</v>
      </c>
      <c r="B1156" s="136" t="s">
        <v>1103</v>
      </c>
      <c r="C1156" s="136" t="s">
        <v>1107</v>
      </c>
    </row>
    <row r="1157" spans="1:3">
      <c r="A1157" s="136" t="s">
        <v>1081</v>
      </c>
      <c r="B1157" s="136" t="s">
        <v>1108</v>
      </c>
      <c r="C1157" s="136" t="s">
        <v>1108</v>
      </c>
    </row>
    <row r="1158" spans="1:3">
      <c r="A1158" s="136" t="s">
        <v>1081</v>
      </c>
      <c r="B1158" s="136" t="s">
        <v>1108</v>
      </c>
      <c r="C1158" s="136" t="s">
        <v>1109</v>
      </c>
    </row>
    <row r="1159" spans="1:3">
      <c r="A1159" s="136" t="s">
        <v>1081</v>
      </c>
      <c r="B1159" s="136" t="s">
        <v>1108</v>
      </c>
      <c r="C1159" s="136" t="s">
        <v>1110</v>
      </c>
    </row>
    <row r="1160" spans="1:3">
      <c r="A1160" s="136" t="s">
        <v>1081</v>
      </c>
      <c r="B1160" s="136" t="s">
        <v>1111</v>
      </c>
      <c r="C1160" s="136" t="s">
        <v>1111</v>
      </c>
    </row>
    <row r="1161" spans="1:3">
      <c r="A1161" s="136" t="s">
        <v>1081</v>
      </c>
      <c r="B1161" s="136" t="s">
        <v>1111</v>
      </c>
      <c r="C1161" s="136" t="s">
        <v>1112</v>
      </c>
    </row>
    <row r="1162" spans="1:3">
      <c r="A1162" s="136" t="s">
        <v>1081</v>
      </c>
      <c r="B1162" s="136" t="s">
        <v>1111</v>
      </c>
      <c r="C1162" s="136" t="s">
        <v>1113</v>
      </c>
    </row>
    <row r="1163" spans="1:3">
      <c r="A1163" s="136" t="s">
        <v>1081</v>
      </c>
      <c r="B1163" s="136" t="s">
        <v>1111</v>
      </c>
      <c r="C1163" s="136" t="s">
        <v>1114</v>
      </c>
    </row>
    <row r="1164" spans="1:3">
      <c r="A1164" s="136" t="s">
        <v>1081</v>
      </c>
      <c r="B1164" s="136" t="s">
        <v>1111</v>
      </c>
      <c r="C1164" s="136" t="s">
        <v>1115</v>
      </c>
    </row>
    <row r="1165" spans="1:3">
      <c r="A1165" s="136" t="s">
        <v>1081</v>
      </c>
      <c r="B1165" s="136" t="s">
        <v>1111</v>
      </c>
      <c r="C1165" s="136" t="s">
        <v>1116</v>
      </c>
    </row>
    <row r="1166" spans="1:3">
      <c r="A1166" s="136" t="s">
        <v>1081</v>
      </c>
      <c r="B1166" s="136" t="s">
        <v>1111</v>
      </c>
      <c r="C1166" s="136" t="s">
        <v>1117</v>
      </c>
    </row>
    <row r="1167" spans="1:3">
      <c r="A1167" s="136" t="s">
        <v>1081</v>
      </c>
      <c r="B1167" s="136" t="s">
        <v>1118</v>
      </c>
      <c r="C1167" s="136" t="s">
        <v>1118</v>
      </c>
    </row>
    <row r="1168" spans="1:3">
      <c r="A1168" s="136" t="s">
        <v>1081</v>
      </c>
      <c r="B1168" s="136" t="s">
        <v>1119</v>
      </c>
      <c r="C1168" s="136" t="s">
        <v>1119</v>
      </c>
    </row>
    <row r="1169" spans="1:3">
      <c r="A1169" s="136" t="s">
        <v>1081</v>
      </c>
      <c r="B1169" s="136" t="s">
        <v>1119</v>
      </c>
      <c r="C1169" s="136" t="s">
        <v>1120</v>
      </c>
    </row>
    <row r="1170" spans="1:3">
      <c r="A1170" s="136" t="s">
        <v>1081</v>
      </c>
      <c r="B1170" s="136" t="s">
        <v>1119</v>
      </c>
      <c r="C1170" s="136" t="s">
        <v>1121</v>
      </c>
    </row>
    <row r="1171" spans="1:3">
      <c r="A1171" s="136" t="s">
        <v>1081</v>
      </c>
      <c r="B1171" s="136" t="s">
        <v>1122</v>
      </c>
      <c r="C1171" s="136" t="s">
        <v>1123</v>
      </c>
    </row>
    <row r="1172" spans="1:3">
      <c r="A1172" s="136" t="s">
        <v>1081</v>
      </c>
      <c r="B1172" s="136" t="s">
        <v>1122</v>
      </c>
      <c r="C1172" s="136" t="s">
        <v>1124</v>
      </c>
    </row>
    <row r="1173" spans="1:3">
      <c r="A1173" s="136" t="s">
        <v>1081</v>
      </c>
      <c r="B1173" s="136" t="s">
        <v>1122</v>
      </c>
      <c r="C1173" s="136" t="s">
        <v>1125</v>
      </c>
    </row>
    <row r="1174" spans="1:3">
      <c r="A1174" s="136" t="s">
        <v>1081</v>
      </c>
      <c r="B1174" s="136" t="s">
        <v>1122</v>
      </c>
      <c r="C1174" s="136" t="s">
        <v>1126</v>
      </c>
    </row>
    <row r="1175" spans="1:3">
      <c r="A1175" s="136" t="s">
        <v>1081</v>
      </c>
      <c r="B1175" s="136" t="s">
        <v>1127</v>
      </c>
      <c r="C1175" s="136" t="s">
        <v>1127</v>
      </c>
    </row>
    <row r="1176" spans="1:3">
      <c r="A1176" s="136" t="s">
        <v>1081</v>
      </c>
      <c r="B1176" s="136" t="s">
        <v>1127</v>
      </c>
      <c r="C1176" s="136" t="s">
        <v>1128</v>
      </c>
    </row>
    <row r="1177" spans="1:3">
      <c r="A1177" s="136" t="s">
        <v>1081</v>
      </c>
      <c r="B1177" s="136" t="s">
        <v>1129</v>
      </c>
      <c r="C1177" s="136" t="s">
        <v>1130</v>
      </c>
    </row>
    <row r="1178" spans="1:3">
      <c r="A1178" s="136" t="s">
        <v>1081</v>
      </c>
      <c r="B1178" s="136" t="s">
        <v>1129</v>
      </c>
      <c r="C1178" s="136" t="s">
        <v>1131</v>
      </c>
    </row>
    <row r="1179" spans="1:3">
      <c r="A1179" s="136" t="s">
        <v>1081</v>
      </c>
      <c r="B1179" s="136" t="s">
        <v>1129</v>
      </c>
      <c r="C1179" s="136" t="s">
        <v>1132</v>
      </c>
    </row>
    <row r="1180" spans="1:3">
      <c r="A1180" s="136" t="s">
        <v>1081</v>
      </c>
      <c r="B1180" s="136" t="s">
        <v>1129</v>
      </c>
      <c r="C1180" s="136" t="s">
        <v>1133</v>
      </c>
    </row>
    <row r="1181" spans="1:3">
      <c r="A1181" s="136" t="s">
        <v>1081</v>
      </c>
      <c r="B1181" s="136" t="s">
        <v>1129</v>
      </c>
      <c r="C1181" s="136" t="s">
        <v>1134</v>
      </c>
    </row>
    <row r="1182" spans="1:3">
      <c r="A1182" s="136" t="s">
        <v>1081</v>
      </c>
      <c r="B1182" s="136" t="s">
        <v>1135</v>
      </c>
      <c r="C1182" s="136" t="s">
        <v>1136</v>
      </c>
    </row>
    <row r="1183" spans="1:3">
      <c r="A1183" s="136" t="s">
        <v>1081</v>
      </c>
      <c r="B1183" s="136" t="s">
        <v>1135</v>
      </c>
      <c r="C1183" s="136" t="s">
        <v>1137</v>
      </c>
    </row>
    <row r="1184" spans="1:3">
      <c r="A1184" s="136" t="s">
        <v>1081</v>
      </c>
      <c r="B1184" s="136" t="s">
        <v>1135</v>
      </c>
      <c r="C1184" s="136" t="s">
        <v>1138</v>
      </c>
    </row>
    <row r="1185" spans="1:3">
      <c r="A1185" s="136" t="s">
        <v>1081</v>
      </c>
      <c r="B1185" s="136" t="s">
        <v>1135</v>
      </c>
      <c r="C1185" s="136" t="s">
        <v>1139</v>
      </c>
    </row>
    <row r="1186" spans="1:3">
      <c r="A1186" s="136" t="s">
        <v>1081</v>
      </c>
      <c r="B1186" s="136" t="s">
        <v>1135</v>
      </c>
      <c r="C1186" s="136" t="s">
        <v>1140</v>
      </c>
    </row>
    <row r="1187" spans="1:3">
      <c r="A1187" s="136" t="s">
        <v>1081</v>
      </c>
      <c r="B1187" s="136" t="s">
        <v>1135</v>
      </c>
      <c r="C1187" s="136" t="s">
        <v>1141</v>
      </c>
    </row>
    <row r="1188" spans="1:3">
      <c r="A1188" s="136" t="s">
        <v>1081</v>
      </c>
      <c r="B1188" s="136" t="s">
        <v>1142</v>
      </c>
      <c r="C1188" s="136" t="s">
        <v>1143</v>
      </c>
    </row>
    <row r="1189" spans="1:3">
      <c r="A1189" s="136" t="s">
        <v>1081</v>
      </c>
      <c r="B1189" s="136" t="s">
        <v>1142</v>
      </c>
      <c r="C1189" s="136" t="s">
        <v>1144</v>
      </c>
    </row>
    <row r="1190" spans="1:3">
      <c r="A1190" s="136" t="s">
        <v>1081</v>
      </c>
      <c r="B1190" s="136" t="s">
        <v>1142</v>
      </c>
      <c r="C1190" s="136" t="s">
        <v>1145</v>
      </c>
    </row>
    <row r="1191" spans="1:3">
      <c r="A1191" s="136" t="s">
        <v>1081</v>
      </c>
      <c r="B1191" s="136" t="s">
        <v>1142</v>
      </c>
      <c r="C1191" s="136" t="s">
        <v>1146</v>
      </c>
    </row>
    <row r="1192" spans="1:3">
      <c r="A1192" s="136" t="s">
        <v>1081</v>
      </c>
      <c r="B1192" s="136" t="s">
        <v>1142</v>
      </c>
      <c r="C1192" s="136" t="s">
        <v>1147</v>
      </c>
    </row>
    <row r="1193" spans="1:3">
      <c r="A1193" s="136" t="s">
        <v>1081</v>
      </c>
      <c r="B1193" s="136" t="s">
        <v>1142</v>
      </c>
      <c r="C1193" s="136" t="s">
        <v>1142</v>
      </c>
    </row>
    <row r="1194" spans="1:3">
      <c r="A1194" s="136" t="s">
        <v>1081</v>
      </c>
      <c r="B1194" s="136" t="s">
        <v>1148</v>
      </c>
      <c r="C1194" s="136" t="s">
        <v>1149</v>
      </c>
    </row>
    <row r="1195" spans="1:3">
      <c r="A1195" s="136" t="s">
        <v>1081</v>
      </c>
      <c r="B1195" s="136" t="s">
        <v>1148</v>
      </c>
      <c r="C1195" s="136" t="s">
        <v>1150</v>
      </c>
    </row>
    <row r="1196" spans="1:3">
      <c r="A1196" s="136" t="s">
        <v>1081</v>
      </c>
      <c r="B1196" s="136" t="s">
        <v>1148</v>
      </c>
      <c r="C1196" s="136" t="s">
        <v>1148</v>
      </c>
    </row>
    <row r="1197" spans="1:3">
      <c r="A1197" s="136" t="s">
        <v>1081</v>
      </c>
      <c r="B1197" s="136" t="s">
        <v>1151</v>
      </c>
      <c r="C1197" s="136" t="s">
        <v>1152</v>
      </c>
    </row>
    <row r="1198" spans="1:3">
      <c r="A1198" s="136" t="s">
        <v>1081</v>
      </c>
      <c r="B1198" s="136" t="s">
        <v>1151</v>
      </c>
      <c r="C1198" s="136" t="s">
        <v>1153</v>
      </c>
    </row>
    <row r="1199" spans="1:3">
      <c r="A1199" s="136" t="s">
        <v>1081</v>
      </c>
      <c r="B1199" s="136" t="s">
        <v>1151</v>
      </c>
      <c r="C1199" s="136" t="s">
        <v>1154</v>
      </c>
    </row>
    <row r="1200" spans="1:3">
      <c r="A1200" s="136" t="s">
        <v>1081</v>
      </c>
      <c r="B1200" s="136" t="s">
        <v>1151</v>
      </c>
      <c r="C1200" s="136" t="s">
        <v>1155</v>
      </c>
    </row>
    <row r="1201" spans="1:3">
      <c r="A1201" s="136" t="s">
        <v>1081</v>
      </c>
      <c r="B1201" s="136" t="s">
        <v>1151</v>
      </c>
      <c r="C1201" s="136" t="s">
        <v>1151</v>
      </c>
    </row>
    <row r="1202" spans="1:3">
      <c r="A1202" s="136" t="s">
        <v>1081</v>
      </c>
      <c r="B1202" s="136" t="s">
        <v>1151</v>
      </c>
      <c r="C1202" s="136" t="s">
        <v>1156</v>
      </c>
    </row>
    <row r="1203" spans="1:3">
      <c r="A1203" s="136" t="s">
        <v>1081</v>
      </c>
      <c r="B1203" s="136" t="s">
        <v>1151</v>
      </c>
      <c r="C1203" s="136" t="s">
        <v>1157</v>
      </c>
    </row>
    <row r="1204" spans="1:3">
      <c r="A1204" s="136" t="s">
        <v>1081</v>
      </c>
      <c r="B1204" s="136" t="s">
        <v>1151</v>
      </c>
      <c r="C1204" s="136" t="s">
        <v>1158</v>
      </c>
    </row>
    <row r="1205" spans="1:3">
      <c r="A1205" s="136" t="s">
        <v>1081</v>
      </c>
      <c r="B1205" s="136" t="s">
        <v>1151</v>
      </c>
      <c r="C1205" s="136" t="s">
        <v>1159</v>
      </c>
    </row>
    <row r="1206" spans="1:3">
      <c r="A1206" s="136" t="s">
        <v>1081</v>
      </c>
      <c r="B1206" s="136" t="s">
        <v>1151</v>
      </c>
      <c r="C1206" s="136" t="s">
        <v>1160</v>
      </c>
    </row>
    <row r="1207" spans="1:3">
      <c r="A1207" s="136" t="s">
        <v>1081</v>
      </c>
      <c r="B1207" s="136" t="s">
        <v>1151</v>
      </c>
      <c r="C1207" s="136" t="s">
        <v>1161</v>
      </c>
    </row>
    <row r="1208" spans="1:3">
      <c r="A1208" s="136" t="s">
        <v>1081</v>
      </c>
      <c r="B1208" s="136" t="s">
        <v>1162</v>
      </c>
      <c r="C1208" s="136" t="s">
        <v>1163</v>
      </c>
    </row>
    <row r="1209" spans="1:3">
      <c r="A1209" s="136" t="s">
        <v>1081</v>
      </c>
      <c r="B1209" s="136" t="s">
        <v>1162</v>
      </c>
      <c r="C1209" s="136" t="s">
        <v>1164</v>
      </c>
    </row>
    <row r="1210" spans="1:3">
      <c r="A1210" s="136" t="s">
        <v>1081</v>
      </c>
      <c r="B1210" s="136" t="s">
        <v>1162</v>
      </c>
      <c r="C1210" s="136" t="s">
        <v>1162</v>
      </c>
    </row>
    <row r="1211" spans="1:3">
      <c r="A1211" s="136" t="s">
        <v>1081</v>
      </c>
      <c r="B1211" s="136" t="s">
        <v>1165</v>
      </c>
      <c r="C1211" s="136" t="s">
        <v>1166</v>
      </c>
    </row>
    <row r="1212" spans="1:3">
      <c r="A1212" s="136" t="s">
        <v>1081</v>
      </c>
      <c r="B1212" s="136" t="s">
        <v>1165</v>
      </c>
      <c r="C1212" s="136" t="s">
        <v>1167</v>
      </c>
    </row>
    <row r="1213" spans="1:3">
      <c r="A1213" s="136" t="s">
        <v>1081</v>
      </c>
      <c r="B1213" s="136" t="s">
        <v>1165</v>
      </c>
      <c r="C1213" s="136" t="s">
        <v>1168</v>
      </c>
    </row>
    <row r="1214" spans="1:3">
      <c r="A1214" s="136" t="s">
        <v>1081</v>
      </c>
      <c r="B1214" s="136" t="s">
        <v>1165</v>
      </c>
      <c r="C1214" s="136" t="s">
        <v>1169</v>
      </c>
    </row>
    <row r="1215" spans="1:3">
      <c r="A1215" s="136" t="s">
        <v>1081</v>
      </c>
      <c r="B1215" s="136" t="s">
        <v>1170</v>
      </c>
      <c r="C1215" s="136" t="s">
        <v>1171</v>
      </c>
    </row>
    <row r="1216" spans="1:3">
      <c r="A1216" s="136" t="s">
        <v>1081</v>
      </c>
      <c r="B1216" s="136" t="s">
        <v>1170</v>
      </c>
      <c r="C1216" s="136" t="s">
        <v>1172</v>
      </c>
    </row>
    <row r="1217" spans="1:3">
      <c r="A1217" s="136" t="s">
        <v>1081</v>
      </c>
      <c r="B1217" s="136" t="s">
        <v>1170</v>
      </c>
      <c r="C1217" s="136" t="s">
        <v>1173</v>
      </c>
    </row>
    <row r="1218" spans="1:3">
      <c r="A1218" s="136" t="s">
        <v>1081</v>
      </c>
      <c r="B1218" s="136" t="s">
        <v>1170</v>
      </c>
      <c r="C1218" s="136" t="s">
        <v>1170</v>
      </c>
    </row>
    <row r="1219" spans="1:3">
      <c r="A1219" s="136" t="s">
        <v>1081</v>
      </c>
      <c r="B1219" s="136" t="s">
        <v>1170</v>
      </c>
      <c r="C1219" s="136" t="s">
        <v>1174</v>
      </c>
    </row>
    <row r="1220" spans="1:3">
      <c r="A1220" s="136" t="s">
        <v>1081</v>
      </c>
      <c r="B1220" s="136" t="s">
        <v>1170</v>
      </c>
      <c r="C1220" s="136" t="s">
        <v>1175</v>
      </c>
    </row>
    <row r="1221" spans="1:3">
      <c r="A1221" s="136" t="s">
        <v>1081</v>
      </c>
      <c r="B1221" s="136" t="s">
        <v>1176</v>
      </c>
      <c r="C1221" s="136" t="s">
        <v>1176</v>
      </c>
    </row>
    <row r="1222" spans="1:3">
      <c r="A1222" s="136" t="s">
        <v>1081</v>
      </c>
      <c r="B1222" s="136" t="s">
        <v>1176</v>
      </c>
      <c r="C1222" s="136" t="s">
        <v>1177</v>
      </c>
    </row>
    <row r="1223" spans="1:3">
      <c r="A1223" s="136" t="s">
        <v>1081</v>
      </c>
      <c r="B1223" s="136" t="s">
        <v>1176</v>
      </c>
      <c r="C1223" s="136" t="s">
        <v>1178</v>
      </c>
    </row>
    <row r="1224" spans="1:3">
      <c r="A1224" s="136" t="s">
        <v>1081</v>
      </c>
      <c r="B1224" s="136" t="s">
        <v>1176</v>
      </c>
      <c r="C1224" s="136" t="s">
        <v>1179</v>
      </c>
    </row>
    <row r="1225" spans="1:3">
      <c r="A1225" s="136" t="s">
        <v>1081</v>
      </c>
      <c r="B1225" s="136" t="s">
        <v>1176</v>
      </c>
      <c r="C1225" s="136" t="s">
        <v>1180</v>
      </c>
    </row>
    <row r="1226" spans="1:3">
      <c r="A1226" s="136" t="s">
        <v>1081</v>
      </c>
      <c r="B1226" s="136" t="s">
        <v>1176</v>
      </c>
      <c r="C1226" s="136" t="s">
        <v>1181</v>
      </c>
    </row>
    <row r="1227" spans="1:3">
      <c r="A1227" s="136" t="s">
        <v>1081</v>
      </c>
      <c r="B1227" s="136" t="s">
        <v>1182</v>
      </c>
      <c r="C1227" s="136" t="s">
        <v>1183</v>
      </c>
    </row>
    <row r="1228" spans="1:3">
      <c r="A1228" s="136" t="s">
        <v>1081</v>
      </c>
      <c r="B1228" s="136" t="s">
        <v>1182</v>
      </c>
      <c r="C1228" s="136" t="s">
        <v>1184</v>
      </c>
    </row>
    <row r="1229" spans="1:3">
      <c r="A1229" s="136" t="s">
        <v>1081</v>
      </c>
      <c r="B1229" s="136" t="s">
        <v>1182</v>
      </c>
      <c r="C1229" s="136" t="s">
        <v>1185</v>
      </c>
    </row>
    <row r="1230" spans="1:3">
      <c r="A1230" s="136" t="s">
        <v>1081</v>
      </c>
      <c r="B1230" s="136" t="s">
        <v>1182</v>
      </c>
      <c r="C1230" s="136" t="s">
        <v>1186</v>
      </c>
    </row>
    <row r="1231" spans="1:3">
      <c r="A1231" s="136" t="s">
        <v>1081</v>
      </c>
      <c r="B1231" s="136" t="s">
        <v>1182</v>
      </c>
      <c r="C1231" s="136" t="s">
        <v>1187</v>
      </c>
    </row>
    <row r="1232" spans="1:3">
      <c r="A1232" s="136" t="s">
        <v>1081</v>
      </c>
      <c r="B1232" s="136" t="s">
        <v>1182</v>
      </c>
      <c r="C1232" s="136" t="s">
        <v>1187</v>
      </c>
    </row>
    <row r="1233" spans="1:3">
      <c r="A1233" s="136" t="s">
        <v>1081</v>
      </c>
      <c r="B1233" s="136" t="s">
        <v>1182</v>
      </c>
      <c r="C1233" s="136" t="s">
        <v>1188</v>
      </c>
    </row>
    <row r="1234" spans="1:3">
      <c r="A1234" s="136" t="s">
        <v>1081</v>
      </c>
      <c r="B1234" s="136" t="s">
        <v>1189</v>
      </c>
      <c r="C1234" s="136" t="s">
        <v>1190</v>
      </c>
    </row>
    <row r="1235" spans="1:3">
      <c r="A1235" s="136" t="s">
        <v>1081</v>
      </c>
      <c r="B1235" s="136" t="s">
        <v>1189</v>
      </c>
      <c r="C1235" s="136" t="s">
        <v>1189</v>
      </c>
    </row>
    <row r="1236" spans="1:3">
      <c r="A1236" s="136" t="s">
        <v>1081</v>
      </c>
      <c r="B1236" s="136" t="s">
        <v>1189</v>
      </c>
      <c r="C1236" s="136" t="s">
        <v>1191</v>
      </c>
    </row>
    <row r="1237" spans="1:3">
      <c r="A1237" s="136" t="s">
        <v>1081</v>
      </c>
      <c r="B1237" s="136" t="s">
        <v>1192</v>
      </c>
      <c r="C1237" s="136" t="s">
        <v>1193</v>
      </c>
    </row>
    <row r="1238" spans="1:3">
      <c r="A1238" s="136" t="s">
        <v>1081</v>
      </c>
      <c r="B1238" s="136" t="s">
        <v>1192</v>
      </c>
      <c r="C1238" s="136" t="s">
        <v>1192</v>
      </c>
    </row>
    <row r="1239" spans="1:3">
      <c r="A1239" s="136" t="s">
        <v>1081</v>
      </c>
      <c r="B1239" s="136" t="s">
        <v>1192</v>
      </c>
      <c r="C1239" s="136" t="s">
        <v>1194</v>
      </c>
    </row>
    <row r="1240" spans="1:3">
      <c r="A1240" s="136" t="s">
        <v>1081</v>
      </c>
      <c r="B1240" s="136" t="s">
        <v>1200</v>
      </c>
      <c r="C1240" s="136" t="s">
        <v>1201</v>
      </c>
    </row>
    <row r="1241" spans="1:3">
      <c r="A1241" s="136" t="s">
        <v>1081</v>
      </c>
      <c r="B1241" s="136" t="s">
        <v>1200</v>
      </c>
      <c r="C1241" s="136" t="s">
        <v>1202</v>
      </c>
    </row>
    <row r="1242" spans="1:3">
      <c r="A1242" s="136" t="s">
        <v>1081</v>
      </c>
      <c r="B1242" s="136" t="s">
        <v>1200</v>
      </c>
      <c r="C1242" s="136" t="s">
        <v>1203</v>
      </c>
    </row>
    <row r="1243" spans="1:3">
      <c r="A1243" s="136" t="s">
        <v>1081</v>
      </c>
      <c r="B1243" s="136" t="s">
        <v>1200</v>
      </c>
      <c r="C1243" s="136" t="s">
        <v>1204</v>
      </c>
    </row>
    <row r="1244" spans="1:3">
      <c r="A1244" s="136" t="s">
        <v>1081</v>
      </c>
      <c r="B1244" s="136" t="s">
        <v>1200</v>
      </c>
      <c r="C1244" s="136" t="s">
        <v>1200</v>
      </c>
    </row>
    <row r="1245" spans="1:3">
      <c r="A1245" s="136" t="s">
        <v>1081</v>
      </c>
      <c r="B1245" s="136" t="s">
        <v>1212</v>
      </c>
      <c r="C1245" s="136" t="s">
        <v>1213</v>
      </c>
    </row>
    <row r="1246" spans="1:3">
      <c r="A1246" s="136" t="s">
        <v>1081</v>
      </c>
      <c r="B1246" s="136" t="s">
        <v>1212</v>
      </c>
      <c r="C1246" s="136" t="s">
        <v>1214</v>
      </c>
    </row>
    <row r="1247" spans="1:3">
      <c r="A1247" s="136" t="s">
        <v>1081</v>
      </c>
      <c r="B1247" s="136" t="s">
        <v>1212</v>
      </c>
      <c r="C1247" s="136" t="s">
        <v>1215</v>
      </c>
    </row>
    <row r="1248" spans="1:3">
      <c r="A1248" s="136" t="s">
        <v>1081</v>
      </c>
      <c r="B1248" s="136" t="s">
        <v>1212</v>
      </c>
      <c r="C1248" s="136" t="s">
        <v>1216</v>
      </c>
    </row>
    <row r="1249" spans="1:3">
      <c r="A1249" s="136" t="s">
        <v>1081</v>
      </c>
      <c r="B1249" s="136" t="s">
        <v>1212</v>
      </c>
      <c r="C1249" s="136" t="s">
        <v>1212</v>
      </c>
    </row>
    <row r="1250" spans="1:3">
      <c r="A1250" s="136" t="s">
        <v>3030</v>
      </c>
      <c r="B1250" s="136" t="s">
        <v>3031</v>
      </c>
      <c r="C1250" s="136" t="s">
        <v>3032</v>
      </c>
    </row>
    <row r="1251" spans="1:3">
      <c r="A1251" s="136" t="s">
        <v>3030</v>
      </c>
      <c r="B1251" s="136" t="s">
        <v>3031</v>
      </c>
      <c r="C1251" s="136" t="s">
        <v>3031</v>
      </c>
    </row>
    <row r="1252" spans="1:3">
      <c r="A1252" s="136" t="s">
        <v>3030</v>
      </c>
      <c r="B1252" s="136" t="s">
        <v>3031</v>
      </c>
      <c r="C1252" s="136" t="s">
        <v>2503</v>
      </c>
    </row>
    <row r="1253" spans="1:3">
      <c r="A1253" s="136" t="s">
        <v>3030</v>
      </c>
      <c r="B1253" s="136" t="s">
        <v>3031</v>
      </c>
      <c r="C1253" s="136" t="s">
        <v>3033</v>
      </c>
    </row>
    <row r="1254" spans="1:3">
      <c r="A1254" s="136" t="s">
        <v>3030</v>
      </c>
      <c r="B1254" s="136" t="s">
        <v>3031</v>
      </c>
      <c r="C1254" s="136" t="s">
        <v>2504</v>
      </c>
    </row>
    <row r="1255" spans="1:3">
      <c r="A1255" s="136" t="s">
        <v>3030</v>
      </c>
      <c r="B1255" s="136" t="s">
        <v>3031</v>
      </c>
      <c r="C1255" s="136" t="s">
        <v>2505</v>
      </c>
    </row>
    <row r="1256" spans="1:3">
      <c r="A1256" s="136" t="s">
        <v>3030</v>
      </c>
      <c r="B1256" s="136" t="s">
        <v>3031</v>
      </c>
      <c r="C1256" s="136" t="s">
        <v>3034</v>
      </c>
    </row>
    <row r="1257" spans="1:3">
      <c r="A1257" s="136" t="s">
        <v>3030</v>
      </c>
      <c r="B1257" s="136" t="s">
        <v>3031</v>
      </c>
      <c r="C1257" s="136" t="s">
        <v>2506</v>
      </c>
    </row>
    <row r="1258" spans="1:3">
      <c r="A1258" s="136" t="s">
        <v>3030</v>
      </c>
      <c r="B1258" s="136" t="s">
        <v>3031</v>
      </c>
      <c r="C1258" s="136" t="s">
        <v>2507</v>
      </c>
    </row>
    <row r="1259" spans="1:3">
      <c r="A1259" s="136" t="s">
        <v>3030</v>
      </c>
      <c r="B1259" s="136" t="s">
        <v>3031</v>
      </c>
      <c r="C1259" s="136" t="s">
        <v>3035</v>
      </c>
    </row>
    <row r="1260" spans="1:3">
      <c r="A1260" s="136" t="s">
        <v>3030</v>
      </c>
      <c r="B1260" s="136" t="s">
        <v>3036</v>
      </c>
      <c r="C1260" s="136" t="s">
        <v>3037</v>
      </c>
    </row>
    <row r="1261" spans="1:3">
      <c r="A1261" s="136" t="s">
        <v>3030</v>
      </c>
      <c r="B1261" s="136" t="s">
        <v>3036</v>
      </c>
      <c r="C1261" s="136" t="s">
        <v>3038</v>
      </c>
    </row>
    <row r="1262" spans="1:3">
      <c r="A1262" s="136" t="s">
        <v>3030</v>
      </c>
      <c r="B1262" s="136" t="s">
        <v>3036</v>
      </c>
      <c r="C1262" s="136" t="s">
        <v>3039</v>
      </c>
    </row>
    <row r="1263" spans="1:3">
      <c r="A1263" s="136" t="s">
        <v>3030</v>
      </c>
      <c r="B1263" s="136" t="s">
        <v>3036</v>
      </c>
      <c r="C1263" s="136" t="s">
        <v>3040</v>
      </c>
    </row>
    <row r="1264" spans="1:3">
      <c r="A1264" s="136" t="s">
        <v>3030</v>
      </c>
      <c r="B1264" s="136" t="s">
        <v>3036</v>
      </c>
      <c r="C1264" s="136" t="s">
        <v>3041</v>
      </c>
    </row>
    <row r="1265" spans="1:3">
      <c r="A1265" s="136" t="s">
        <v>3030</v>
      </c>
      <c r="B1265" s="136" t="s">
        <v>3036</v>
      </c>
      <c r="C1265" s="136" t="s">
        <v>3042</v>
      </c>
    </row>
    <row r="1266" spans="1:3">
      <c r="A1266" s="136" t="s">
        <v>3030</v>
      </c>
      <c r="B1266" s="136" t="s">
        <v>3043</v>
      </c>
      <c r="C1266" s="136" t="s">
        <v>3043</v>
      </c>
    </row>
    <row r="1267" spans="1:3">
      <c r="A1267" s="136" t="s">
        <v>3030</v>
      </c>
      <c r="B1267" s="136" t="s">
        <v>3044</v>
      </c>
      <c r="C1267" s="136" t="s">
        <v>3045</v>
      </c>
    </row>
    <row r="1268" spans="1:3">
      <c r="A1268" s="136" t="s">
        <v>3030</v>
      </c>
      <c r="B1268" s="136" t="s">
        <v>3044</v>
      </c>
      <c r="C1268" s="136" t="s">
        <v>3046</v>
      </c>
    </row>
    <row r="1269" spans="1:3">
      <c r="A1269" s="136" t="s">
        <v>3030</v>
      </c>
      <c r="B1269" s="136" t="s">
        <v>3044</v>
      </c>
      <c r="C1269" s="136" t="s">
        <v>3047</v>
      </c>
    </row>
    <row r="1270" spans="1:3">
      <c r="A1270" s="136" t="s">
        <v>3030</v>
      </c>
      <c r="B1270" s="136" t="s">
        <v>3044</v>
      </c>
      <c r="C1270" s="136" t="s">
        <v>3048</v>
      </c>
    </row>
    <row r="1271" spans="1:3">
      <c r="A1271" s="136" t="s">
        <v>3030</v>
      </c>
      <c r="B1271" s="136" t="s">
        <v>3044</v>
      </c>
      <c r="C1271" s="136" t="s">
        <v>3049</v>
      </c>
    </row>
    <row r="1272" spans="1:3">
      <c r="A1272" s="136" t="s">
        <v>3030</v>
      </c>
      <c r="B1272" s="136" t="s">
        <v>3044</v>
      </c>
      <c r="C1272" s="136" t="s">
        <v>3050</v>
      </c>
    </row>
    <row r="1273" spans="1:3">
      <c r="A1273" s="136" t="s">
        <v>3030</v>
      </c>
      <c r="B1273" s="136" t="s">
        <v>3044</v>
      </c>
      <c r="C1273" s="136" t="s">
        <v>3051</v>
      </c>
    </row>
    <row r="1274" spans="1:3">
      <c r="A1274" s="136" t="s">
        <v>3030</v>
      </c>
      <c r="B1274" s="136" t="s">
        <v>3044</v>
      </c>
      <c r="C1274" s="136" t="s">
        <v>3052</v>
      </c>
    </row>
    <row r="1275" spans="1:3">
      <c r="A1275" s="136" t="s">
        <v>3030</v>
      </c>
      <c r="B1275" s="136" t="s">
        <v>3044</v>
      </c>
      <c r="C1275" s="136" t="s">
        <v>3053</v>
      </c>
    </row>
    <row r="1276" spans="1:3">
      <c r="A1276" s="136" t="s">
        <v>3030</v>
      </c>
      <c r="B1276" s="136" t="s">
        <v>3044</v>
      </c>
      <c r="C1276" s="136" t="s">
        <v>3054</v>
      </c>
    </row>
    <row r="1277" spans="1:3">
      <c r="A1277" s="136" t="s">
        <v>3030</v>
      </c>
      <c r="B1277" s="136" t="s">
        <v>3044</v>
      </c>
      <c r="C1277" s="136" t="s">
        <v>3055</v>
      </c>
    </row>
    <row r="1278" spans="1:3">
      <c r="A1278" s="136" t="s">
        <v>3030</v>
      </c>
      <c r="B1278" s="136" t="s">
        <v>3056</v>
      </c>
      <c r="C1278" s="136" t="s">
        <v>3056</v>
      </c>
    </row>
    <row r="1279" spans="1:3">
      <c r="A1279" s="136" t="s">
        <v>3030</v>
      </c>
      <c r="B1279" s="136" t="s">
        <v>3057</v>
      </c>
      <c r="C1279" s="136" t="s">
        <v>3058</v>
      </c>
    </row>
    <row r="1280" spans="1:3">
      <c r="A1280" s="136" t="s">
        <v>3030</v>
      </c>
      <c r="B1280" s="136" t="s">
        <v>3057</v>
      </c>
      <c r="C1280" s="136" t="s">
        <v>3059</v>
      </c>
    </row>
    <row r="1281" spans="1:3">
      <c r="A1281" s="136" t="s">
        <v>3030</v>
      </c>
      <c r="B1281" s="136" t="s">
        <v>3057</v>
      </c>
      <c r="C1281" s="136" t="s">
        <v>3060</v>
      </c>
    </row>
    <row r="1282" spans="1:3">
      <c r="A1282" s="136" t="s">
        <v>3030</v>
      </c>
      <c r="B1282" s="136" t="s">
        <v>3057</v>
      </c>
      <c r="C1282" s="136" t="s">
        <v>3061</v>
      </c>
    </row>
    <row r="1283" spans="1:3">
      <c r="A1283" s="136" t="s">
        <v>3062</v>
      </c>
      <c r="B1283" s="136" t="s">
        <v>3063</v>
      </c>
      <c r="C1283" s="136" t="s">
        <v>3063</v>
      </c>
    </row>
    <row r="1284" spans="1:3">
      <c r="A1284" s="136" t="s">
        <v>3062</v>
      </c>
      <c r="B1284" s="136" t="s">
        <v>3063</v>
      </c>
      <c r="C1284" s="136" t="s">
        <v>3064</v>
      </c>
    </row>
    <row r="1285" spans="1:3">
      <c r="A1285" s="136" t="s">
        <v>3062</v>
      </c>
      <c r="B1285" s="136" t="s">
        <v>3063</v>
      </c>
      <c r="C1285" s="136" t="s">
        <v>3065</v>
      </c>
    </row>
    <row r="1286" spans="1:3">
      <c r="A1286" s="136" t="s">
        <v>3062</v>
      </c>
      <c r="B1286" s="136" t="s">
        <v>3063</v>
      </c>
      <c r="C1286" s="136" t="s">
        <v>3066</v>
      </c>
    </row>
    <row r="1287" spans="1:3">
      <c r="A1287" s="136" t="s">
        <v>3062</v>
      </c>
      <c r="B1287" s="136" t="s">
        <v>3063</v>
      </c>
      <c r="C1287" s="136" t="s">
        <v>3067</v>
      </c>
    </row>
    <row r="1288" spans="1:3">
      <c r="A1288" s="136" t="s">
        <v>3062</v>
      </c>
      <c r="B1288" s="136" t="s">
        <v>3063</v>
      </c>
      <c r="C1288" s="136" t="s">
        <v>3068</v>
      </c>
    </row>
    <row r="1289" spans="1:3">
      <c r="A1289" s="136" t="s">
        <v>3062</v>
      </c>
      <c r="B1289" s="136" t="s">
        <v>3063</v>
      </c>
      <c r="C1289" s="136" t="s">
        <v>3069</v>
      </c>
    </row>
    <row r="1290" spans="1:3">
      <c r="A1290" s="136" t="s">
        <v>3062</v>
      </c>
      <c r="B1290" s="136" t="s">
        <v>3063</v>
      </c>
      <c r="C1290" s="136" t="s">
        <v>3070</v>
      </c>
    </row>
    <row r="1291" spans="1:3">
      <c r="A1291" s="136" t="s">
        <v>3062</v>
      </c>
      <c r="B1291" s="136" t="s">
        <v>3063</v>
      </c>
      <c r="C1291" s="136" t="s">
        <v>3071</v>
      </c>
    </row>
    <row r="1292" spans="1:3">
      <c r="A1292" s="136" t="s">
        <v>3062</v>
      </c>
      <c r="B1292" s="136" t="s">
        <v>3063</v>
      </c>
      <c r="C1292" s="136" t="s">
        <v>3072</v>
      </c>
    </row>
    <row r="1293" spans="1:3">
      <c r="A1293" s="136" t="s">
        <v>3062</v>
      </c>
      <c r="B1293" s="136" t="s">
        <v>3063</v>
      </c>
      <c r="C1293" s="136" t="s">
        <v>3073</v>
      </c>
    </row>
    <row r="1294" spans="1:3">
      <c r="A1294" s="136" t="s">
        <v>3062</v>
      </c>
      <c r="B1294" s="136" t="s">
        <v>3063</v>
      </c>
      <c r="C1294" s="136" t="s">
        <v>3074</v>
      </c>
    </row>
    <row r="1295" spans="1:3">
      <c r="A1295" s="136" t="s">
        <v>3062</v>
      </c>
      <c r="B1295" s="136" t="s">
        <v>3063</v>
      </c>
      <c r="C1295" s="136" t="s">
        <v>3075</v>
      </c>
    </row>
    <row r="1296" spans="1:3">
      <c r="A1296" s="136" t="s">
        <v>3062</v>
      </c>
      <c r="B1296" s="136" t="s">
        <v>3063</v>
      </c>
      <c r="C1296" s="136" t="s">
        <v>3076</v>
      </c>
    </row>
    <row r="1297" spans="1:3">
      <c r="A1297" s="136" t="s">
        <v>3062</v>
      </c>
      <c r="B1297" s="136" t="s">
        <v>3063</v>
      </c>
      <c r="C1297" s="136" t="s">
        <v>3077</v>
      </c>
    </row>
    <row r="1298" spans="1:3">
      <c r="A1298" s="136" t="s">
        <v>3062</v>
      </c>
      <c r="B1298" s="136" t="s">
        <v>3063</v>
      </c>
      <c r="C1298" s="136" t="s">
        <v>3078</v>
      </c>
    </row>
    <row r="1299" spans="1:3">
      <c r="A1299" s="136" t="s">
        <v>3062</v>
      </c>
      <c r="B1299" s="136" t="s">
        <v>3079</v>
      </c>
      <c r="C1299" s="136" t="s">
        <v>3080</v>
      </c>
    </row>
    <row r="1300" spans="1:3">
      <c r="A1300" s="136" t="s">
        <v>3062</v>
      </c>
      <c r="B1300" s="136" t="s">
        <v>3079</v>
      </c>
      <c r="C1300" s="136" t="s">
        <v>3079</v>
      </c>
    </row>
    <row r="1301" spans="1:3">
      <c r="A1301" s="136" t="s">
        <v>3062</v>
      </c>
      <c r="B1301" s="136" t="s">
        <v>3079</v>
      </c>
      <c r="C1301" s="136" t="s">
        <v>3081</v>
      </c>
    </row>
    <row r="1302" spans="1:3">
      <c r="A1302" s="136" t="s">
        <v>3062</v>
      </c>
      <c r="B1302" s="136" t="s">
        <v>3079</v>
      </c>
      <c r="C1302" s="136" t="s">
        <v>3082</v>
      </c>
    </row>
    <row r="1303" spans="1:3">
      <c r="A1303" s="136" t="s">
        <v>3062</v>
      </c>
      <c r="B1303" s="136" t="s">
        <v>3079</v>
      </c>
      <c r="C1303" s="136" t="s">
        <v>3083</v>
      </c>
    </row>
    <row r="1304" spans="1:3">
      <c r="A1304" s="136" t="s">
        <v>3062</v>
      </c>
      <c r="B1304" s="136" t="s">
        <v>3079</v>
      </c>
      <c r="C1304" s="136" t="s">
        <v>3084</v>
      </c>
    </row>
    <row r="1305" spans="1:3">
      <c r="A1305" s="136" t="s">
        <v>3062</v>
      </c>
      <c r="B1305" s="136" t="s">
        <v>3079</v>
      </c>
      <c r="C1305" s="136" t="s">
        <v>3085</v>
      </c>
    </row>
    <row r="1306" spans="1:3">
      <c r="A1306" s="136" t="s">
        <v>3062</v>
      </c>
      <c r="B1306" s="136" t="s">
        <v>3086</v>
      </c>
      <c r="C1306" s="136" t="s">
        <v>3087</v>
      </c>
    </row>
    <row r="1307" spans="1:3">
      <c r="A1307" s="136" t="s">
        <v>3062</v>
      </c>
      <c r="B1307" s="136" t="s">
        <v>3086</v>
      </c>
      <c r="C1307" s="136" t="s">
        <v>3086</v>
      </c>
    </row>
    <row r="1308" spans="1:3">
      <c r="A1308" s="136" t="s">
        <v>3062</v>
      </c>
      <c r="B1308" s="136" t="s">
        <v>3086</v>
      </c>
      <c r="C1308" s="136" t="s">
        <v>3088</v>
      </c>
    </row>
    <row r="1309" spans="1:3">
      <c r="A1309" s="136" t="s">
        <v>3062</v>
      </c>
      <c r="B1309" s="136" t="s">
        <v>3086</v>
      </c>
      <c r="C1309" s="136" t="s">
        <v>3089</v>
      </c>
    </row>
    <row r="1310" spans="1:3">
      <c r="A1310" s="136" t="s">
        <v>3062</v>
      </c>
      <c r="B1310" s="136" t="s">
        <v>3090</v>
      </c>
      <c r="C1310" s="136" t="s">
        <v>3090</v>
      </c>
    </row>
    <row r="1311" spans="1:3">
      <c r="A1311" s="136" t="s">
        <v>3062</v>
      </c>
      <c r="B1311" s="136" t="s">
        <v>3090</v>
      </c>
      <c r="C1311" s="136" t="s">
        <v>3091</v>
      </c>
    </row>
    <row r="1312" spans="1:3">
      <c r="A1312" s="136" t="s">
        <v>3062</v>
      </c>
      <c r="B1312" s="136" t="s">
        <v>3090</v>
      </c>
      <c r="C1312" s="136" t="s">
        <v>3092</v>
      </c>
    </row>
    <row r="1313" spans="1:3">
      <c r="A1313" s="136" t="s">
        <v>3062</v>
      </c>
      <c r="B1313" s="136" t="s">
        <v>3093</v>
      </c>
      <c r="C1313" s="136" t="s">
        <v>3094</v>
      </c>
    </row>
    <row r="1314" spans="1:3">
      <c r="A1314" s="136" t="s">
        <v>3062</v>
      </c>
      <c r="B1314" s="136" t="s">
        <v>3093</v>
      </c>
      <c r="C1314" s="136" t="s">
        <v>3095</v>
      </c>
    </row>
    <row r="1315" spans="1:3">
      <c r="A1315" s="136" t="s">
        <v>3062</v>
      </c>
      <c r="B1315" s="136" t="s">
        <v>3093</v>
      </c>
      <c r="C1315" s="136" t="s">
        <v>3096</v>
      </c>
    </row>
    <row r="1316" spans="1:3">
      <c r="A1316" s="136" t="s">
        <v>3062</v>
      </c>
      <c r="B1316" s="136" t="s">
        <v>3093</v>
      </c>
      <c r="C1316" s="136" t="s">
        <v>3097</v>
      </c>
    </row>
    <row r="1317" spans="1:3">
      <c r="A1317" s="136" t="s">
        <v>3062</v>
      </c>
      <c r="B1317" s="136" t="s">
        <v>3093</v>
      </c>
      <c r="C1317" s="136" t="s">
        <v>3098</v>
      </c>
    </row>
    <row r="1318" spans="1:3">
      <c r="A1318" s="136" t="s">
        <v>3062</v>
      </c>
      <c r="B1318" s="136" t="s">
        <v>3093</v>
      </c>
      <c r="C1318" s="136" t="s">
        <v>3099</v>
      </c>
    </row>
    <row r="1319" spans="1:3">
      <c r="A1319" s="136" t="s">
        <v>3062</v>
      </c>
      <c r="B1319" s="136" t="s">
        <v>3093</v>
      </c>
      <c r="C1319" s="136" t="s">
        <v>3100</v>
      </c>
    </row>
    <row r="1320" spans="1:3">
      <c r="A1320" s="136" t="s">
        <v>3062</v>
      </c>
      <c r="B1320" s="136" t="s">
        <v>3093</v>
      </c>
      <c r="C1320" s="136" t="s">
        <v>3101</v>
      </c>
    </row>
    <row r="1321" spans="1:3">
      <c r="A1321" s="136" t="s">
        <v>3062</v>
      </c>
      <c r="B1321" s="136" t="s">
        <v>3102</v>
      </c>
      <c r="C1321" s="136" t="s">
        <v>3102</v>
      </c>
    </row>
    <row r="1322" spans="1:3">
      <c r="A1322" s="136" t="s">
        <v>3062</v>
      </c>
      <c r="B1322" s="136" t="s">
        <v>3103</v>
      </c>
      <c r="C1322" s="136" t="s">
        <v>3103</v>
      </c>
    </row>
    <row r="1323" spans="1:3">
      <c r="A1323" s="136" t="s">
        <v>3062</v>
      </c>
      <c r="B1323" s="136" t="s">
        <v>3104</v>
      </c>
      <c r="C1323" s="136" t="s">
        <v>3104</v>
      </c>
    </row>
    <row r="1324" spans="1:3">
      <c r="A1324" s="136" t="s">
        <v>3062</v>
      </c>
      <c r="B1324" s="136" t="s">
        <v>3105</v>
      </c>
      <c r="C1324" s="136" t="s">
        <v>3106</v>
      </c>
    </row>
    <row r="1325" spans="1:3">
      <c r="A1325" s="136" t="s">
        <v>3062</v>
      </c>
      <c r="B1325" s="136" t="s">
        <v>3105</v>
      </c>
      <c r="C1325" s="136" t="s">
        <v>3107</v>
      </c>
    </row>
    <row r="1326" spans="1:3">
      <c r="A1326" s="136" t="s">
        <v>3062</v>
      </c>
      <c r="B1326" s="136" t="s">
        <v>3105</v>
      </c>
      <c r="C1326" s="136" t="s">
        <v>3108</v>
      </c>
    </row>
    <row r="1327" spans="1:3">
      <c r="A1327" s="136" t="s">
        <v>3062</v>
      </c>
      <c r="B1327" s="136" t="s">
        <v>3105</v>
      </c>
      <c r="C1327" s="136" t="s">
        <v>3109</v>
      </c>
    </row>
    <row r="1328" spans="1:3">
      <c r="A1328" s="136" t="s">
        <v>3062</v>
      </c>
      <c r="B1328" s="136" t="s">
        <v>3105</v>
      </c>
      <c r="C1328" s="136" t="s">
        <v>3110</v>
      </c>
    </row>
    <row r="1329" spans="1:3">
      <c r="A1329" s="136" t="s">
        <v>3062</v>
      </c>
      <c r="B1329" s="136" t="s">
        <v>3105</v>
      </c>
      <c r="C1329" s="136" t="s">
        <v>3111</v>
      </c>
    </row>
    <row r="1330" spans="1:3">
      <c r="A1330" s="136" t="s">
        <v>3062</v>
      </c>
      <c r="B1330" s="136" t="s">
        <v>3105</v>
      </c>
      <c r="C1330" s="136" t="s">
        <v>3112</v>
      </c>
    </row>
    <row r="1331" spans="1:3">
      <c r="A1331" s="136" t="s">
        <v>3062</v>
      </c>
      <c r="B1331" s="136" t="s">
        <v>3105</v>
      </c>
      <c r="C1331" s="136" t="s">
        <v>3113</v>
      </c>
    </row>
    <row r="1332" spans="1:3">
      <c r="A1332" s="136" t="s">
        <v>3062</v>
      </c>
      <c r="B1332" s="136" t="s">
        <v>3105</v>
      </c>
      <c r="C1332" s="136" t="s">
        <v>3114</v>
      </c>
    </row>
    <row r="1333" spans="1:3">
      <c r="A1333" s="136" t="s">
        <v>3062</v>
      </c>
      <c r="B1333" s="136" t="s">
        <v>3105</v>
      </c>
      <c r="C1333" s="136" t="s">
        <v>3115</v>
      </c>
    </row>
    <row r="1334" spans="1:3">
      <c r="A1334" s="136" t="s">
        <v>3062</v>
      </c>
      <c r="B1334" s="136" t="s">
        <v>3105</v>
      </c>
      <c r="C1334" s="136" t="s">
        <v>3116</v>
      </c>
    </row>
    <row r="1335" spans="1:3">
      <c r="A1335" s="136" t="s">
        <v>3062</v>
      </c>
      <c r="B1335" s="136" t="s">
        <v>3105</v>
      </c>
      <c r="C1335" s="136" t="s">
        <v>3117</v>
      </c>
    </row>
    <row r="1336" spans="1:3">
      <c r="A1336" s="136" t="s">
        <v>3062</v>
      </c>
      <c r="B1336" s="136" t="s">
        <v>3105</v>
      </c>
      <c r="C1336" s="136" t="s">
        <v>3118</v>
      </c>
    </row>
    <row r="1337" spans="1:3">
      <c r="A1337" s="136" t="s">
        <v>3062</v>
      </c>
      <c r="B1337" s="136" t="s">
        <v>3105</v>
      </c>
      <c r="C1337" s="136" t="s">
        <v>3119</v>
      </c>
    </row>
    <row r="1338" spans="1:3">
      <c r="A1338" s="136" t="s">
        <v>3062</v>
      </c>
      <c r="B1338" s="136" t="s">
        <v>3105</v>
      </c>
      <c r="C1338" s="136" t="s">
        <v>3120</v>
      </c>
    </row>
    <row r="1339" spans="1:3">
      <c r="A1339" s="136" t="s">
        <v>3062</v>
      </c>
      <c r="B1339" s="136" t="s">
        <v>3105</v>
      </c>
      <c r="C1339" s="136" t="s">
        <v>3121</v>
      </c>
    </row>
    <row r="1340" spans="1:3">
      <c r="A1340" s="136" t="s">
        <v>3062</v>
      </c>
      <c r="B1340" s="136" t="s">
        <v>3105</v>
      </c>
      <c r="C1340" s="136" t="s">
        <v>3122</v>
      </c>
    </row>
    <row r="1341" spans="1:3">
      <c r="A1341" s="136" t="s">
        <v>3062</v>
      </c>
      <c r="B1341" s="136" t="s">
        <v>3105</v>
      </c>
      <c r="C1341" s="136" t="s">
        <v>3123</v>
      </c>
    </row>
    <row r="1342" spans="1:3">
      <c r="A1342" s="136" t="s">
        <v>3062</v>
      </c>
      <c r="B1342" s="136" t="s">
        <v>3105</v>
      </c>
      <c r="C1342" s="136" t="s">
        <v>3124</v>
      </c>
    </row>
    <row r="1343" spans="1:3">
      <c r="A1343" s="136" t="s">
        <v>3062</v>
      </c>
      <c r="B1343" s="136" t="s">
        <v>3105</v>
      </c>
      <c r="C1343" s="136" t="s">
        <v>3125</v>
      </c>
    </row>
    <row r="1344" spans="1:3">
      <c r="A1344" s="136" t="s">
        <v>3062</v>
      </c>
      <c r="B1344" s="136" t="s">
        <v>3126</v>
      </c>
      <c r="C1344" s="136" t="s">
        <v>3127</v>
      </c>
    </row>
    <row r="1345" spans="1:3">
      <c r="A1345" s="136" t="s">
        <v>3062</v>
      </c>
      <c r="B1345" s="136" t="s">
        <v>3126</v>
      </c>
      <c r="C1345" s="136" t="s">
        <v>3128</v>
      </c>
    </row>
    <row r="1346" spans="1:3">
      <c r="A1346" s="136" t="s">
        <v>3062</v>
      </c>
      <c r="B1346" s="136" t="s">
        <v>3126</v>
      </c>
      <c r="C1346" s="136" t="s">
        <v>3129</v>
      </c>
    </row>
    <row r="1347" spans="1:3">
      <c r="A1347" s="136" t="s">
        <v>3062</v>
      </c>
      <c r="B1347" s="136" t="s">
        <v>3130</v>
      </c>
      <c r="C1347" s="136" t="s">
        <v>3131</v>
      </c>
    </row>
    <row r="1348" spans="1:3">
      <c r="A1348" s="136" t="s">
        <v>3062</v>
      </c>
      <c r="B1348" s="136" t="s">
        <v>3130</v>
      </c>
      <c r="C1348" s="136" t="s">
        <v>3132</v>
      </c>
    </row>
    <row r="1349" spans="1:3">
      <c r="A1349" s="136" t="s">
        <v>3062</v>
      </c>
      <c r="B1349" s="136" t="s">
        <v>3130</v>
      </c>
      <c r="C1349" s="136" t="s">
        <v>3133</v>
      </c>
    </row>
    <row r="1350" spans="1:3">
      <c r="A1350" s="136" t="s">
        <v>3062</v>
      </c>
      <c r="B1350" s="136" t="s">
        <v>3130</v>
      </c>
      <c r="C1350" s="136" t="s">
        <v>3134</v>
      </c>
    </row>
    <row r="1351" spans="1:3">
      <c r="A1351" s="136" t="s">
        <v>3062</v>
      </c>
      <c r="B1351" s="136" t="s">
        <v>3130</v>
      </c>
      <c r="C1351" s="136" t="s">
        <v>3135</v>
      </c>
    </row>
    <row r="1352" spans="1:3">
      <c r="A1352" s="136" t="s">
        <v>3062</v>
      </c>
      <c r="B1352" s="136" t="s">
        <v>3130</v>
      </c>
      <c r="C1352" s="136" t="s">
        <v>3136</v>
      </c>
    </row>
    <row r="1353" spans="1:3">
      <c r="A1353" s="136" t="s">
        <v>3062</v>
      </c>
      <c r="B1353" s="136" t="s">
        <v>3130</v>
      </c>
      <c r="C1353" s="136" t="s">
        <v>3137</v>
      </c>
    </row>
    <row r="1354" spans="1:3">
      <c r="A1354" s="136" t="s">
        <v>3062</v>
      </c>
      <c r="B1354" s="136" t="s">
        <v>3130</v>
      </c>
      <c r="C1354" s="136" t="s">
        <v>3138</v>
      </c>
    </row>
    <row r="1355" spans="1:3">
      <c r="A1355" s="136" t="s">
        <v>3062</v>
      </c>
      <c r="B1355" s="136" t="s">
        <v>3130</v>
      </c>
      <c r="C1355" s="136" t="s">
        <v>3139</v>
      </c>
    </row>
    <row r="1356" spans="1:3">
      <c r="A1356" s="136" t="s">
        <v>3062</v>
      </c>
      <c r="B1356" s="136" t="s">
        <v>3130</v>
      </c>
      <c r="C1356" s="136" t="s">
        <v>3140</v>
      </c>
    </row>
    <row r="1357" spans="1:3">
      <c r="A1357" s="136" t="s">
        <v>3062</v>
      </c>
      <c r="B1357" s="136" t="s">
        <v>3130</v>
      </c>
      <c r="C1357" s="136" t="s">
        <v>3141</v>
      </c>
    </row>
    <row r="1358" spans="1:3">
      <c r="A1358" s="136" t="s">
        <v>3062</v>
      </c>
      <c r="B1358" s="136" t="s">
        <v>3142</v>
      </c>
      <c r="C1358" s="136" t="s">
        <v>3143</v>
      </c>
    </row>
    <row r="1359" spans="1:3">
      <c r="A1359" s="136" t="s">
        <v>3062</v>
      </c>
      <c r="B1359" s="136" t="s">
        <v>3142</v>
      </c>
      <c r="C1359" s="136" t="s">
        <v>3144</v>
      </c>
    </row>
    <row r="1360" spans="1:3">
      <c r="A1360" s="136" t="s">
        <v>3062</v>
      </c>
      <c r="B1360" s="136" t="s">
        <v>3142</v>
      </c>
      <c r="C1360" s="136" t="s">
        <v>3145</v>
      </c>
    </row>
    <row r="1361" spans="1:3">
      <c r="A1361" s="136" t="s">
        <v>3062</v>
      </c>
      <c r="B1361" s="136" t="s">
        <v>3142</v>
      </c>
      <c r="C1361" s="136" t="s">
        <v>3146</v>
      </c>
    </row>
    <row r="1362" spans="1:3">
      <c r="A1362" s="136" t="s">
        <v>3062</v>
      </c>
      <c r="B1362" s="136" t="s">
        <v>3142</v>
      </c>
      <c r="C1362" s="136" t="s">
        <v>3147</v>
      </c>
    </row>
    <row r="1363" spans="1:3">
      <c r="A1363" s="136" t="s">
        <v>3062</v>
      </c>
      <c r="B1363" s="136" t="s">
        <v>3148</v>
      </c>
      <c r="C1363" s="136" t="s">
        <v>3149</v>
      </c>
    </row>
    <row r="1364" spans="1:3">
      <c r="A1364" s="136" t="s">
        <v>3062</v>
      </c>
      <c r="B1364" s="136" t="s">
        <v>3148</v>
      </c>
      <c r="C1364" s="136" t="s">
        <v>3150</v>
      </c>
    </row>
    <row r="1365" spans="1:3">
      <c r="A1365" s="136" t="s">
        <v>3062</v>
      </c>
      <c r="B1365" s="136" t="s">
        <v>3148</v>
      </c>
      <c r="C1365" s="136" t="s">
        <v>3151</v>
      </c>
    </row>
    <row r="1366" spans="1:3">
      <c r="A1366" s="136" t="s">
        <v>3062</v>
      </c>
      <c r="B1366" s="136" t="s">
        <v>3148</v>
      </c>
      <c r="C1366" s="136" t="s">
        <v>3152</v>
      </c>
    </row>
    <row r="1367" spans="1:3">
      <c r="A1367" s="136" t="s">
        <v>3062</v>
      </c>
      <c r="B1367" s="136" t="s">
        <v>3148</v>
      </c>
      <c r="C1367" s="136" t="s">
        <v>3153</v>
      </c>
    </row>
    <row r="1368" spans="1:3">
      <c r="A1368" s="136" t="s">
        <v>3062</v>
      </c>
      <c r="B1368" s="136" t="s">
        <v>3148</v>
      </c>
      <c r="C1368" s="136" t="s">
        <v>3148</v>
      </c>
    </row>
    <row r="1369" spans="1:3">
      <c r="A1369" s="136" t="s">
        <v>3062</v>
      </c>
      <c r="B1369" s="136" t="s">
        <v>3148</v>
      </c>
      <c r="C1369" s="136" t="s">
        <v>3154</v>
      </c>
    </row>
    <row r="1370" spans="1:3">
      <c r="A1370" s="136" t="s">
        <v>3062</v>
      </c>
      <c r="B1370" s="136" t="s">
        <v>3148</v>
      </c>
      <c r="C1370" s="136" t="s">
        <v>3155</v>
      </c>
    </row>
    <row r="1371" spans="1:3">
      <c r="A1371" s="136" t="s">
        <v>3062</v>
      </c>
      <c r="B1371" s="136" t="s">
        <v>3148</v>
      </c>
      <c r="C1371" s="136" t="s">
        <v>3156</v>
      </c>
    </row>
    <row r="1372" spans="1:3">
      <c r="A1372" s="136" t="s">
        <v>3062</v>
      </c>
      <c r="B1372" s="136" t="s">
        <v>3148</v>
      </c>
      <c r="C1372" s="136" t="s">
        <v>3157</v>
      </c>
    </row>
    <row r="1373" spans="1:3">
      <c r="A1373" s="136" t="s">
        <v>3062</v>
      </c>
      <c r="B1373" s="136" t="s">
        <v>3148</v>
      </c>
      <c r="C1373" s="136" t="s">
        <v>3158</v>
      </c>
    </row>
    <row r="1374" spans="1:3">
      <c r="A1374" s="136" t="s">
        <v>3062</v>
      </c>
      <c r="B1374" s="136" t="s">
        <v>3148</v>
      </c>
      <c r="C1374" s="136" t="s">
        <v>3159</v>
      </c>
    </row>
    <row r="1375" spans="1:3">
      <c r="A1375" s="136" t="s">
        <v>3062</v>
      </c>
      <c r="B1375" s="136" t="s">
        <v>3148</v>
      </c>
      <c r="C1375" s="136" t="s">
        <v>3160</v>
      </c>
    </row>
    <row r="1376" spans="1:3">
      <c r="A1376" s="136" t="s">
        <v>3062</v>
      </c>
      <c r="B1376" s="136" t="s">
        <v>3148</v>
      </c>
      <c r="C1376" s="136" t="s">
        <v>3161</v>
      </c>
    </row>
    <row r="1377" spans="1:3">
      <c r="A1377" s="136" t="s">
        <v>3062</v>
      </c>
      <c r="B1377" s="136" t="s">
        <v>3148</v>
      </c>
      <c r="C1377" s="136" t="s">
        <v>3162</v>
      </c>
    </row>
    <row r="1378" spans="1:3">
      <c r="A1378" s="136" t="s">
        <v>3062</v>
      </c>
      <c r="B1378" s="136" t="s">
        <v>3148</v>
      </c>
      <c r="C1378" s="136" t="s">
        <v>3163</v>
      </c>
    </row>
    <row r="1379" spans="1:3">
      <c r="A1379" s="136" t="s">
        <v>3062</v>
      </c>
      <c r="B1379" s="136" t="s">
        <v>3148</v>
      </c>
      <c r="C1379" s="136" t="s">
        <v>3164</v>
      </c>
    </row>
    <row r="1380" spans="1:3">
      <c r="A1380" s="136" t="s">
        <v>3062</v>
      </c>
      <c r="B1380" s="136" t="s">
        <v>3165</v>
      </c>
      <c r="C1380" s="136" t="s">
        <v>3166</v>
      </c>
    </row>
    <row r="1381" spans="1:3">
      <c r="A1381" s="136" t="s">
        <v>3062</v>
      </c>
      <c r="B1381" s="136" t="s">
        <v>3165</v>
      </c>
      <c r="C1381" s="136" t="s">
        <v>3167</v>
      </c>
    </row>
    <row r="1382" spans="1:3">
      <c r="A1382" s="136" t="s">
        <v>3062</v>
      </c>
      <c r="B1382" s="136" t="s">
        <v>3165</v>
      </c>
      <c r="C1382" s="136" t="s">
        <v>3168</v>
      </c>
    </row>
    <row r="1383" spans="1:3">
      <c r="A1383" s="136" t="s">
        <v>3062</v>
      </c>
      <c r="B1383" s="136" t="s">
        <v>3165</v>
      </c>
      <c r="C1383" s="136" t="s">
        <v>3165</v>
      </c>
    </row>
    <row r="1384" spans="1:3">
      <c r="A1384" s="136" t="s">
        <v>3062</v>
      </c>
      <c r="B1384" s="136" t="s">
        <v>3165</v>
      </c>
      <c r="C1384" s="136" t="s">
        <v>3169</v>
      </c>
    </row>
    <row r="1385" spans="1:3">
      <c r="A1385" s="136" t="s">
        <v>3062</v>
      </c>
      <c r="B1385" s="136" t="s">
        <v>3170</v>
      </c>
      <c r="C1385" s="136" t="s">
        <v>3171</v>
      </c>
    </row>
    <row r="1386" spans="1:3">
      <c r="A1386" s="136" t="s">
        <v>3062</v>
      </c>
      <c r="B1386" s="136" t="s">
        <v>3170</v>
      </c>
      <c r="C1386" s="136" t="s">
        <v>3172</v>
      </c>
    </row>
    <row r="1387" spans="1:3">
      <c r="A1387" s="136" t="s">
        <v>3062</v>
      </c>
      <c r="B1387" s="136" t="s">
        <v>3170</v>
      </c>
      <c r="C1387" s="136" t="s">
        <v>3173</v>
      </c>
    </row>
    <row r="1388" spans="1:3">
      <c r="A1388" s="136" t="s">
        <v>3062</v>
      </c>
      <c r="B1388" s="136" t="s">
        <v>3170</v>
      </c>
      <c r="C1388" s="136" t="s">
        <v>3174</v>
      </c>
    </row>
    <row r="1389" spans="1:3">
      <c r="A1389" s="136" t="s">
        <v>3062</v>
      </c>
      <c r="B1389" s="136" t="s">
        <v>3170</v>
      </c>
      <c r="C1389" s="136" t="s">
        <v>3175</v>
      </c>
    </row>
    <row r="1390" spans="1:3">
      <c r="A1390" s="136" t="s">
        <v>3062</v>
      </c>
      <c r="B1390" s="136" t="s">
        <v>3170</v>
      </c>
      <c r="C1390" s="136" t="s">
        <v>3170</v>
      </c>
    </row>
    <row r="1391" spans="1:3">
      <c r="A1391" s="136" t="s">
        <v>3062</v>
      </c>
      <c r="B1391" s="136" t="s">
        <v>3170</v>
      </c>
      <c r="C1391" s="136" t="s">
        <v>3176</v>
      </c>
    </row>
    <row r="1392" spans="1:3">
      <c r="A1392" s="136" t="s">
        <v>3062</v>
      </c>
      <c r="B1392" s="136" t="s">
        <v>3170</v>
      </c>
      <c r="C1392" s="136" t="s">
        <v>3177</v>
      </c>
    </row>
    <row r="1393" spans="1:3">
      <c r="A1393" s="136" t="s">
        <v>3062</v>
      </c>
      <c r="B1393" s="136" t="s">
        <v>3170</v>
      </c>
      <c r="C1393" s="136" t="s">
        <v>3178</v>
      </c>
    </row>
    <row r="1394" spans="1:3">
      <c r="A1394" s="136" t="s">
        <v>3062</v>
      </c>
      <c r="B1394" s="136" t="s">
        <v>3170</v>
      </c>
      <c r="C1394" s="136" t="s">
        <v>3179</v>
      </c>
    </row>
    <row r="1395" spans="1:3">
      <c r="A1395" s="136" t="s">
        <v>3062</v>
      </c>
      <c r="B1395" s="136" t="s">
        <v>3170</v>
      </c>
      <c r="C1395" s="136" t="s">
        <v>3180</v>
      </c>
    </row>
    <row r="1396" spans="1:3">
      <c r="A1396" s="136" t="s">
        <v>3062</v>
      </c>
      <c r="B1396" s="136" t="s">
        <v>3170</v>
      </c>
      <c r="C1396" s="136" t="s">
        <v>3181</v>
      </c>
    </row>
    <row r="1397" spans="1:3">
      <c r="A1397" s="136" t="s">
        <v>3062</v>
      </c>
      <c r="B1397" s="136" t="s">
        <v>3170</v>
      </c>
      <c r="C1397" s="136" t="s">
        <v>3182</v>
      </c>
    </row>
    <row r="1398" spans="1:3">
      <c r="A1398" s="136" t="s">
        <v>3062</v>
      </c>
      <c r="B1398" s="136" t="s">
        <v>3170</v>
      </c>
      <c r="C1398" s="136" t="s">
        <v>3183</v>
      </c>
    </row>
    <row r="1399" spans="1:3">
      <c r="A1399" s="136" t="s">
        <v>3062</v>
      </c>
      <c r="B1399" s="136" t="s">
        <v>3170</v>
      </c>
      <c r="C1399" s="136" t="s">
        <v>3184</v>
      </c>
    </row>
    <row r="1400" spans="1:3">
      <c r="A1400" s="136" t="s">
        <v>3062</v>
      </c>
      <c r="B1400" s="136" t="s">
        <v>3185</v>
      </c>
      <c r="C1400" s="136" t="s">
        <v>3186</v>
      </c>
    </row>
    <row r="1401" spans="1:3">
      <c r="A1401" s="136" t="s">
        <v>3062</v>
      </c>
      <c r="B1401" s="136" t="s">
        <v>3185</v>
      </c>
      <c r="C1401" s="136" t="s">
        <v>3187</v>
      </c>
    </row>
    <row r="1402" spans="1:3">
      <c r="A1402" s="136" t="s">
        <v>3062</v>
      </c>
      <c r="B1402" s="136" t="s">
        <v>3185</v>
      </c>
      <c r="C1402" s="136" t="s">
        <v>3188</v>
      </c>
    </row>
    <row r="1403" spans="1:3">
      <c r="A1403" s="136" t="s">
        <v>3062</v>
      </c>
      <c r="B1403" s="136" t="s">
        <v>3189</v>
      </c>
      <c r="C1403" s="136" t="s">
        <v>3190</v>
      </c>
    </row>
    <row r="1404" spans="1:3">
      <c r="A1404" s="136" t="s">
        <v>3062</v>
      </c>
      <c r="B1404" s="136" t="s">
        <v>3189</v>
      </c>
      <c r="C1404" s="136" t="s">
        <v>3191</v>
      </c>
    </row>
    <row r="1405" spans="1:3">
      <c r="A1405" s="136" t="s">
        <v>3062</v>
      </c>
      <c r="B1405" s="136" t="s">
        <v>3189</v>
      </c>
      <c r="C1405" s="136" t="s">
        <v>3192</v>
      </c>
    </row>
    <row r="1406" spans="1:3">
      <c r="A1406" s="136" t="s">
        <v>3062</v>
      </c>
      <c r="B1406" s="136" t="s">
        <v>3189</v>
      </c>
      <c r="C1406" s="136" t="s">
        <v>3193</v>
      </c>
    </row>
    <row r="1407" spans="1:3">
      <c r="A1407" s="136" t="s">
        <v>3062</v>
      </c>
      <c r="B1407" s="136" t="s">
        <v>3189</v>
      </c>
      <c r="C1407" s="136" t="s">
        <v>3194</v>
      </c>
    </row>
    <row r="1408" spans="1:3">
      <c r="A1408" s="136" t="s">
        <v>3062</v>
      </c>
      <c r="B1408" s="136" t="s">
        <v>3189</v>
      </c>
      <c r="C1408" s="136" t="s">
        <v>3195</v>
      </c>
    </row>
    <row r="1409" spans="1:3">
      <c r="A1409" s="136" t="s">
        <v>3062</v>
      </c>
      <c r="B1409" s="136" t="s">
        <v>3189</v>
      </c>
      <c r="C1409" s="136" t="s">
        <v>3196</v>
      </c>
    </row>
    <row r="1410" spans="1:3">
      <c r="A1410" s="136" t="s">
        <v>1217</v>
      </c>
      <c r="B1410" s="136" t="s">
        <v>1218</v>
      </c>
      <c r="C1410" s="136" t="s">
        <v>1219</v>
      </c>
    </row>
    <row r="1411" spans="1:3">
      <c r="A1411" s="136" t="s">
        <v>1217</v>
      </c>
      <c r="B1411" s="136" t="s">
        <v>1218</v>
      </c>
      <c r="C1411" s="136" t="s">
        <v>1218</v>
      </c>
    </row>
    <row r="1412" spans="1:3">
      <c r="A1412" s="136" t="s">
        <v>1217</v>
      </c>
      <c r="B1412" s="136" t="s">
        <v>1218</v>
      </c>
      <c r="C1412" s="136" t="s">
        <v>1220</v>
      </c>
    </row>
    <row r="1413" spans="1:3">
      <c r="A1413" s="136" t="s">
        <v>1217</v>
      </c>
      <c r="B1413" s="136" t="s">
        <v>1218</v>
      </c>
      <c r="C1413" s="136" t="s">
        <v>1221</v>
      </c>
    </row>
    <row r="1414" spans="1:3">
      <c r="A1414" s="136" t="s">
        <v>1217</v>
      </c>
      <c r="B1414" s="136" t="s">
        <v>1222</v>
      </c>
      <c r="C1414" s="136" t="s">
        <v>1222</v>
      </c>
    </row>
    <row r="1415" spans="1:3">
      <c r="A1415" s="136" t="s">
        <v>1217</v>
      </c>
      <c r="B1415" s="136" t="s">
        <v>1223</v>
      </c>
      <c r="C1415" s="136" t="s">
        <v>1223</v>
      </c>
    </row>
    <row r="1416" spans="1:3">
      <c r="A1416" s="136" t="s">
        <v>1217</v>
      </c>
      <c r="B1416" s="136" t="s">
        <v>1223</v>
      </c>
      <c r="C1416" s="136" t="s">
        <v>1224</v>
      </c>
    </row>
    <row r="1417" spans="1:3">
      <c r="A1417" s="136" t="s">
        <v>1217</v>
      </c>
      <c r="B1417" s="136" t="s">
        <v>1225</v>
      </c>
      <c r="C1417" s="136" t="s">
        <v>1225</v>
      </c>
    </row>
    <row r="1418" spans="1:3">
      <c r="A1418" s="136" t="s">
        <v>1217</v>
      </c>
      <c r="B1418" s="136" t="s">
        <v>1226</v>
      </c>
      <c r="C1418" s="136" t="s">
        <v>1226</v>
      </c>
    </row>
    <row r="1419" spans="1:3">
      <c r="A1419" s="136" t="s">
        <v>1217</v>
      </c>
      <c r="B1419" s="136" t="s">
        <v>1226</v>
      </c>
      <c r="C1419" s="136" t="s">
        <v>1227</v>
      </c>
    </row>
    <row r="1420" spans="1:3">
      <c r="A1420" s="136" t="s">
        <v>1217</v>
      </c>
      <c r="B1420" s="136" t="s">
        <v>1226</v>
      </c>
      <c r="C1420" s="136" t="s">
        <v>1228</v>
      </c>
    </row>
    <row r="1421" spans="1:3">
      <c r="A1421" s="136" t="s">
        <v>1217</v>
      </c>
      <c r="B1421" s="136" t="s">
        <v>1226</v>
      </c>
      <c r="C1421" s="136" t="s">
        <v>1229</v>
      </c>
    </row>
    <row r="1422" spans="1:3">
      <c r="A1422" s="136" t="s">
        <v>1217</v>
      </c>
      <c r="B1422" s="136" t="s">
        <v>1230</v>
      </c>
      <c r="C1422" s="136" t="s">
        <v>1231</v>
      </c>
    </row>
    <row r="1423" spans="1:3">
      <c r="A1423" s="136" t="s">
        <v>1217</v>
      </c>
      <c r="B1423" s="136" t="s">
        <v>1230</v>
      </c>
      <c r="C1423" s="136" t="s">
        <v>1232</v>
      </c>
    </row>
    <row r="1424" spans="1:3">
      <c r="A1424" s="136" t="s">
        <v>1217</v>
      </c>
      <c r="B1424" s="136" t="s">
        <v>1230</v>
      </c>
      <c r="C1424" s="136" t="s">
        <v>1230</v>
      </c>
    </row>
    <row r="1425" spans="1:3">
      <c r="A1425" s="136" t="s">
        <v>1217</v>
      </c>
      <c r="B1425" s="136" t="s">
        <v>1230</v>
      </c>
      <c r="C1425" s="136" t="s">
        <v>1233</v>
      </c>
    </row>
    <row r="1426" spans="1:3">
      <c r="A1426" s="136" t="s">
        <v>1217</v>
      </c>
      <c r="B1426" s="136" t="s">
        <v>1234</v>
      </c>
      <c r="C1426" s="136" t="s">
        <v>1235</v>
      </c>
    </row>
    <row r="1427" spans="1:3">
      <c r="A1427" s="136" t="s">
        <v>1217</v>
      </c>
      <c r="B1427" s="136" t="s">
        <v>1234</v>
      </c>
      <c r="C1427" s="136" t="s">
        <v>1236</v>
      </c>
    </row>
    <row r="1428" spans="1:3">
      <c r="A1428" s="136" t="s">
        <v>1217</v>
      </c>
      <c r="B1428" s="136" t="s">
        <v>1234</v>
      </c>
      <c r="C1428" s="136" t="s">
        <v>1234</v>
      </c>
    </row>
    <row r="1429" spans="1:3">
      <c r="A1429" s="136" t="s">
        <v>1217</v>
      </c>
      <c r="B1429" s="136" t="s">
        <v>1234</v>
      </c>
      <c r="C1429" s="136" t="s">
        <v>1237</v>
      </c>
    </row>
    <row r="1430" spans="1:3">
      <c r="A1430" s="136" t="s">
        <v>1217</v>
      </c>
      <c r="B1430" s="136" t="s">
        <v>1234</v>
      </c>
      <c r="C1430" s="136" t="s">
        <v>1238</v>
      </c>
    </row>
    <row r="1431" spans="1:3">
      <c r="A1431" s="136" t="s">
        <v>1217</v>
      </c>
      <c r="B1431" s="136" t="s">
        <v>1234</v>
      </c>
      <c r="C1431" s="136" t="s">
        <v>1239</v>
      </c>
    </row>
    <row r="1432" spans="1:3">
      <c r="A1432" s="136" t="s">
        <v>1217</v>
      </c>
      <c r="B1432" s="136" t="s">
        <v>1234</v>
      </c>
      <c r="C1432" s="136" t="s">
        <v>1240</v>
      </c>
    </row>
    <row r="1433" spans="1:3">
      <c r="A1433" s="136" t="s">
        <v>1217</v>
      </c>
      <c r="B1433" s="136" t="s">
        <v>1241</v>
      </c>
      <c r="C1433" s="136" t="s">
        <v>1241</v>
      </c>
    </row>
    <row r="1434" spans="1:3">
      <c r="A1434" s="136" t="s">
        <v>3197</v>
      </c>
      <c r="B1434" s="136" t="s">
        <v>3198</v>
      </c>
      <c r="C1434" s="136" t="s">
        <v>3198</v>
      </c>
    </row>
    <row r="1435" spans="1:3">
      <c r="A1435" s="136" t="s">
        <v>3197</v>
      </c>
      <c r="B1435" s="136" t="s">
        <v>3198</v>
      </c>
      <c r="C1435" s="136" t="s">
        <v>3199</v>
      </c>
    </row>
    <row r="1436" spans="1:3">
      <c r="A1436" s="136" t="s">
        <v>3197</v>
      </c>
      <c r="B1436" s="136" t="s">
        <v>3200</v>
      </c>
      <c r="C1436" s="136" t="s">
        <v>3200</v>
      </c>
    </row>
    <row r="1437" spans="1:3">
      <c r="A1437" s="136" t="s">
        <v>3197</v>
      </c>
      <c r="B1437" s="136" t="s">
        <v>3201</v>
      </c>
      <c r="C1437" s="136" t="s">
        <v>3201</v>
      </c>
    </row>
    <row r="1438" spans="1:3">
      <c r="A1438" s="136" t="s">
        <v>3197</v>
      </c>
      <c r="B1438" s="136" t="s">
        <v>3201</v>
      </c>
      <c r="C1438" s="136" t="s">
        <v>3202</v>
      </c>
    </row>
    <row r="1439" spans="1:3">
      <c r="A1439" s="136" t="s">
        <v>3197</v>
      </c>
      <c r="B1439" s="136" t="s">
        <v>3203</v>
      </c>
      <c r="C1439" s="136" t="s">
        <v>3203</v>
      </c>
    </row>
    <row r="1440" spans="1:3">
      <c r="A1440" s="136" t="s">
        <v>3197</v>
      </c>
      <c r="B1440" s="136" t="s">
        <v>3204</v>
      </c>
      <c r="C1440" s="136" t="s">
        <v>3205</v>
      </c>
    </row>
    <row r="1441" spans="1:3">
      <c r="A1441" s="136" t="s">
        <v>3197</v>
      </c>
      <c r="B1441" s="136" t="s">
        <v>3204</v>
      </c>
      <c r="C1441" s="136" t="s">
        <v>3206</v>
      </c>
    </row>
    <row r="1442" spans="1:3">
      <c r="A1442" s="136" t="s">
        <v>3197</v>
      </c>
      <c r="B1442" s="136" t="s">
        <v>3204</v>
      </c>
      <c r="C1442" s="136" t="s">
        <v>3207</v>
      </c>
    </row>
    <row r="1443" spans="1:3">
      <c r="A1443" s="136" t="s">
        <v>3197</v>
      </c>
      <c r="B1443" s="136" t="s">
        <v>3204</v>
      </c>
      <c r="C1443" s="136" t="s">
        <v>3208</v>
      </c>
    </row>
    <row r="1444" spans="1:3">
      <c r="A1444" s="255" t="s">
        <v>3197</v>
      </c>
      <c r="B1444" s="255" t="s">
        <v>3204</v>
      </c>
      <c r="C1444" s="255" t="s">
        <v>3209</v>
      </c>
    </row>
    <row r="1445" spans="1:3">
      <c r="A1445" s="255" t="s">
        <v>3197</v>
      </c>
      <c r="B1445" s="255" t="s">
        <v>3204</v>
      </c>
      <c r="C1445" s="255" t="s">
        <v>3210</v>
      </c>
    </row>
    <row r="1446" spans="1:3">
      <c r="A1446" s="255" t="s">
        <v>3197</v>
      </c>
      <c r="B1446" s="255" t="s">
        <v>3204</v>
      </c>
      <c r="C1446" s="255" t="s">
        <v>3211</v>
      </c>
    </row>
    <row r="1447" spans="1:3">
      <c r="A1447" s="255" t="s">
        <v>3197</v>
      </c>
      <c r="B1447" s="255" t="s">
        <v>3204</v>
      </c>
      <c r="C1447" s="255" t="s">
        <v>3212</v>
      </c>
    </row>
    <row r="1448" spans="1:3">
      <c r="A1448" s="255" t="s">
        <v>3197</v>
      </c>
      <c r="B1448" s="255" t="s">
        <v>3204</v>
      </c>
      <c r="C1448" s="255" t="s">
        <v>1036</v>
      </c>
    </row>
    <row r="1449" spans="1:3">
      <c r="A1449" s="255" t="s">
        <v>3197</v>
      </c>
      <c r="B1449" s="255" t="s">
        <v>3204</v>
      </c>
      <c r="C1449" s="255" t="s">
        <v>1037</v>
      </c>
    </row>
    <row r="1450" spans="1:3">
      <c r="A1450" s="255" t="s">
        <v>3197</v>
      </c>
      <c r="B1450" s="255" t="s">
        <v>3204</v>
      </c>
      <c r="C1450" s="255" t="s">
        <v>3213</v>
      </c>
    </row>
    <row r="1451" spans="1:3">
      <c r="A1451" s="255" t="s">
        <v>3197</v>
      </c>
      <c r="B1451" s="255" t="s">
        <v>3204</v>
      </c>
      <c r="C1451" s="255" t="s">
        <v>3214</v>
      </c>
    </row>
    <row r="1452" spans="1:3">
      <c r="A1452" s="255" t="s">
        <v>3197</v>
      </c>
      <c r="B1452" s="255" t="s">
        <v>3204</v>
      </c>
      <c r="C1452" s="255" t="s">
        <v>3215</v>
      </c>
    </row>
    <row r="1453" spans="1:3">
      <c r="A1453" s="255" t="s">
        <v>3197</v>
      </c>
      <c r="B1453" s="255" t="s">
        <v>3204</v>
      </c>
      <c r="C1453" s="255" t="s">
        <v>3216</v>
      </c>
    </row>
    <row r="1454" spans="1:3">
      <c r="A1454" s="255" t="s">
        <v>3197</v>
      </c>
      <c r="B1454" s="255" t="s">
        <v>3204</v>
      </c>
      <c r="C1454" s="255" t="s">
        <v>3217</v>
      </c>
    </row>
    <row r="1455" spans="1:3">
      <c r="A1455" s="255" t="s">
        <v>3197</v>
      </c>
      <c r="B1455" s="255" t="s">
        <v>3204</v>
      </c>
      <c r="C1455" s="255" t="s">
        <v>3218</v>
      </c>
    </row>
    <row r="1456" spans="1:3">
      <c r="A1456" s="255" t="s">
        <v>3197</v>
      </c>
      <c r="B1456" s="255" t="s">
        <v>3204</v>
      </c>
      <c r="C1456" s="255" t="s">
        <v>3218</v>
      </c>
    </row>
    <row r="1457" spans="1:3">
      <c r="A1457" s="255" t="s">
        <v>3197</v>
      </c>
      <c r="B1457" s="255" t="s">
        <v>3204</v>
      </c>
      <c r="C1457" s="255" t="s">
        <v>3219</v>
      </c>
    </row>
    <row r="1458" spans="1:3">
      <c r="A1458" s="255" t="s">
        <v>3197</v>
      </c>
      <c r="B1458" s="255" t="s">
        <v>3204</v>
      </c>
      <c r="C1458" s="255" t="s">
        <v>3220</v>
      </c>
    </row>
    <row r="1459" spans="1:3">
      <c r="A1459" s="255" t="s">
        <v>3197</v>
      </c>
      <c r="B1459" s="255" t="s">
        <v>3204</v>
      </c>
      <c r="C1459" s="255" t="s">
        <v>3221</v>
      </c>
    </row>
    <row r="1460" spans="1:3">
      <c r="A1460" s="255" t="s">
        <v>3197</v>
      </c>
      <c r="B1460" s="255" t="s">
        <v>3204</v>
      </c>
      <c r="C1460" s="255" t="s">
        <v>3222</v>
      </c>
    </row>
    <row r="1461" spans="1:3">
      <c r="A1461" s="255" t="s">
        <v>3197</v>
      </c>
      <c r="B1461" s="255" t="s">
        <v>3204</v>
      </c>
      <c r="C1461" s="255" t="s">
        <v>3223</v>
      </c>
    </row>
    <row r="1462" spans="1:3">
      <c r="A1462" s="255" t="s">
        <v>3197</v>
      </c>
      <c r="B1462" s="255" t="s">
        <v>3204</v>
      </c>
      <c r="C1462" s="255" t="s">
        <v>1038</v>
      </c>
    </row>
    <row r="1463" spans="1:3">
      <c r="A1463" s="255" t="s">
        <v>3197</v>
      </c>
      <c r="B1463" s="255" t="s">
        <v>3204</v>
      </c>
      <c r="C1463" s="255" t="s">
        <v>3224</v>
      </c>
    </row>
    <row r="1464" spans="1:3">
      <c r="A1464" s="255" t="s">
        <v>3197</v>
      </c>
      <c r="B1464" s="255" t="s">
        <v>3204</v>
      </c>
      <c r="C1464" s="255" t="s">
        <v>3225</v>
      </c>
    </row>
    <row r="1465" spans="1:3">
      <c r="A1465" s="255" t="s">
        <v>3197</v>
      </c>
      <c r="B1465" s="255" t="s">
        <v>3204</v>
      </c>
      <c r="C1465" s="255" t="s">
        <v>3226</v>
      </c>
    </row>
    <row r="1466" spans="1:3">
      <c r="A1466" s="255" t="s">
        <v>3197</v>
      </c>
      <c r="B1466" s="255" t="s">
        <v>3204</v>
      </c>
      <c r="C1466" s="255" t="s">
        <v>3227</v>
      </c>
    </row>
    <row r="1467" spans="1:3">
      <c r="A1467" s="255" t="s">
        <v>3197</v>
      </c>
      <c r="B1467" s="255" t="s">
        <v>3228</v>
      </c>
      <c r="C1467" s="255" t="s">
        <v>3229</v>
      </c>
    </row>
    <row r="1468" spans="1:3">
      <c r="A1468" s="255" t="s">
        <v>3197</v>
      </c>
      <c r="B1468" s="255" t="s">
        <v>3228</v>
      </c>
      <c r="C1468" s="255" t="s">
        <v>3230</v>
      </c>
    </row>
    <row r="1469" spans="1:3">
      <c r="A1469" s="255" t="s">
        <v>3197</v>
      </c>
      <c r="B1469" s="255" t="s">
        <v>3231</v>
      </c>
      <c r="C1469" s="255" t="s">
        <v>3232</v>
      </c>
    </row>
    <row r="1470" spans="1:3">
      <c r="A1470" s="255" t="s">
        <v>3197</v>
      </c>
      <c r="B1470" s="255" t="s">
        <v>3231</v>
      </c>
      <c r="C1470" s="255" t="s">
        <v>3231</v>
      </c>
    </row>
    <row r="1471" spans="1:3">
      <c r="A1471" s="255" t="s">
        <v>3197</v>
      </c>
      <c r="B1471" s="255" t="s">
        <v>3233</v>
      </c>
      <c r="C1471" s="255" t="s">
        <v>3234</v>
      </c>
    </row>
    <row r="1472" spans="1:3">
      <c r="A1472" s="255" t="s">
        <v>3197</v>
      </c>
      <c r="B1472" s="255" t="s">
        <v>3233</v>
      </c>
      <c r="C1472" s="255" t="s">
        <v>3235</v>
      </c>
    </row>
    <row r="1473" spans="1:3">
      <c r="A1473" s="255" t="s">
        <v>3197</v>
      </c>
      <c r="B1473" s="255" t="s">
        <v>3233</v>
      </c>
      <c r="C1473" s="255" t="s">
        <v>3236</v>
      </c>
    </row>
    <row r="1474" spans="1:3">
      <c r="A1474" s="255" t="s">
        <v>3197</v>
      </c>
      <c r="B1474" s="255" t="s">
        <v>3233</v>
      </c>
      <c r="C1474" s="255" t="s">
        <v>3237</v>
      </c>
    </row>
    <row r="1475" spans="1:3">
      <c r="A1475" s="255" t="s">
        <v>3197</v>
      </c>
      <c r="B1475" s="255" t="s">
        <v>3233</v>
      </c>
      <c r="C1475" s="255" t="s">
        <v>3238</v>
      </c>
    </row>
    <row r="1476" spans="1:3">
      <c r="A1476" s="255" t="s">
        <v>3197</v>
      </c>
      <c r="B1476" s="255" t="s">
        <v>3233</v>
      </c>
      <c r="C1476" s="255" t="s">
        <v>3239</v>
      </c>
    </row>
    <row r="1477" spans="1:3">
      <c r="A1477" s="255" t="s">
        <v>3197</v>
      </c>
      <c r="B1477" s="255" t="s">
        <v>3233</v>
      </c>
      <c r="C1477" s="255" t="s">
        <v>3240</v>
      </c>
    </row>
    <row r="1478" spans="1:3">
      <c r="A1478" s="255" t="s">
        <v>3197</v>
      </c>
      <c r="B1478" s="255" t="s">
        <v>3233</v>
      </c>
      <c r="C1478" s="255" t="s">
        <v>3241</v>
      </c>
    </row>
    <row r="1479" spans="1:3">
      <c r="A1479" s="255" t="s">
        <v>1242</v>
      </c>
      <c r="B1479" s="255" t="s">
        <v>1243</v>
      </c>
      <c r="C1479" s="255" t="s">
        <v>1243</v>
      </c>
    </row>
    <row r="1480" spans="1:3">
      <c r="A1480" s="255" t="s">
        <v>1242</v>
      </c>
      <c r="B1480" s="255" t="s">
        <v>1244</v>
      </c>
      <c r="C1480" s="255" t="s">
        <v>1244</v>
      </c>
    </row>
    <row r="1481" spans="1:3">
      <c r="A1481" s="255" t="s">
        <v>1242</v>
      </c>
      <c r="B1481" s="255" t="s">
        <v>1245</v>
      </c>
      <c r="C1481" s="255" t="s">
        <v>1245</v>
      </c>
    </row>
    <row r="1482" spans="1:3">
      <c r="A1482" s="255" t="s">
        <v>1242</v>
      </c>
      <c r="B1482" s="255" t="s">
        <v>1245</v>
      </c>
      <c r="C1482" s="255" t="s">
        <v>1246</v>
      </c>
    </row>
    <row r="1483" spans="1:3">
      <c r="A1483" s="255" t="s">
        <v>1242</v>
      </c>
      <c r="B1483" s="255" t="s">
        <v>1245</v>
      </c>
      <c r="C1483" s="255" t="s">
        <v>1247</v>
      </c>
    </row>
    <row r="1484" spans="1:3">
      <c r="A1484" s="351" t="s">
        <v>1242</v>
      </c>
      <c r="B1484" s="351" t="s">
        <v>1248</v>
      </c>
      <c r="C1484" s="351" t="s">
        <v>1249</v>
      </c>
    </row>
    <row r="1485" spans="1:3">
      <c r="A1485" s="351" t="s">
        <v>1242</v>
      </c>
      <c r="B1485" s="351" t="s">
        <v>1248</v>
      </c>
      <c r="C1485" s="351" t="s">
        <v>1250</v>
      </c>
    </row>
    <row r="1486" spans="1:3">
      <c r="A1486" s="351" t="s">
        <v>1242</v>
      </c>
      <c r="B1486" s="351" t="s">
        <v>1248</v>
      </c>
      <c r="C1486" s="351" t="s">
        <v>1251</v>
      </c>
    </row>
    <row r="1487" spans="1:3">
      <c r="A1487" s="351" t="s">
        <v>1242</v>
      </c>
      <c r="B1487" s="351" t="s">
        <v>1248</v>
      </c>
      <c r="C1487" s="351" t="s">
        <v>1252</v>
      </c>
    </row>
    <row r="1488" spans="1:3">
      <c r="A1488" s="351" t="s">
        <v>1242</v>
      </c>
      <c r="B1488" s="351" t="s">
        <v>1248</v>
      </c>
      <c r="C1488" s="351" t="s">
        <v>1253</v>
      </c>
    </row>
    <row r="1489" spans="1:3">
      <c r="A1489" s="351" t="s">
        <v>1242</v>
      </c>
      <c r="B1489" s="351" t="s">
        <v>1248</v>
      </c>
      <c r="C1489" s="351" t="s">
        <v>1254</v>
      </c>
    </row>
    <row r="1490" spans="1:3">
      <c r="A1490" s="351" t="s">
        <v>1242</v>
      </c>
      <c r="B1490" s="351" t="s">
        <v>1248</v>
      </c>
      <c r="C1490" s="351" t="s">
        <v>1255</v>
      </c>
    </row>
    <row r="1491" spans="1:3">
      <c r="A1491" s="351" t="s">
        <v>1242</v>
      </c>
      <c r="B1491" s="351" t="s">
        <v>1256</v>
      </c>
      <c r="C1491" s="351" t="s">
        <v>1257</v>
      </c>
    </row>
    <row r="1492" spans="1:3">
      <c r="A1492" s="351" t="s">
        <v>1242</v>
      </c>
      <c r="B1492" s="351" t="s">
        <v>1256</v>
      </c>
      <c r="C1492" s="351" t="s">
        <v>1258</v>
      </c>
    </row>
    <row r="1493" spans="1:3">
      <c r="A1493" s="351" t="s">
        <v>1242</v>
      </c>
      <c r="B1493" s="351" t="s">
        <v>1256</v>
      </c>
      <c r="C1493" s="351" t="s">
        <v>1259</v>
      </c>
    </row>
    <row r="1494" spans="1:3">
      <c r="A1494" s="351" t="s">
        <v>1242</v>
      </c>
      <c r="B1494" s="351" t="s">
        <v>1256</v>
      </c>
      <c r="C1494" s="351" t="s">
        <v>1260</v>
      </c>
    </row>
    <row r="1495" spans="1:3">
      <c r="A1495" s="351" t="s">
        <v>1242</v>
      </c>
      <c r="B1495" s="351" t="s">
        <v>1256</v>
      </c>
      <c r="C1495" s="351" t="s">
        <v>1261</v>
      </c>
    </row>
    <row r="1496" spans="1:3">
      <c r="A1496" s="351" t="s">
        <v>1242</v>
      </c>
      <c r="B1496" s="351" t="s">
        <v>1256</v>
      </c>
      <c r="C1496" s="351" t="s">
        <v>1262</v>
      </c>
    </row>
    <row r="1497" spans="1:3">
      <c r="A1497" s="351" t="s">
        <v>1242</v>
      </c>
      <c r="B1497" s="351" t="s">
        <v>1256</v>
      </c>
      <c r="C1497" s="351" t="s">
        <v>1263</v>
      </c>
    </row>
    <row r="1498" spans="1:3">
      <c r="A1498" s="351" t="s">
        <v>1242</v>
      </c>
      <c r="B1498" s="351" t="s">
        <v>1256</v>
      </c>
      <c r="C1498" s="351" t="s">
        <v>1264</v>
      </c>
    </row>
    <row r="1499" spans="1:3">
      <c r="A1499" s="351" t="s">
        <v>1242</v>
      </c>
      <c r="B1499" s="351" t="s">
        <v>1256</v>
      </c>
      <c r="C1499" s="351" t="s">
        <v>1265</v>
      </c>
    </row>
    <row r="1500" spans="1:3">
      <c r="A1500" s="351" t="s">
        <v>1242</v>
      </c>
      <c r="B1500" s="351" t="s">
        <v>1256</v>
      </c>
      <c r="C1500" s="351" t="s">
        <v>1266</v>
      </c>
    </row>
    <row r="1501" spans="1:3">
      <c r="A1501" s="351" t="s">
        <v>1242</v>
      </c>
      <c r="B1501" s="351" t="s">
        <v>1256</v>
      </c>
      <c r="C1501" s="351" t="s">
        <v>1267</v>
      </c>
    </row>
    <row r="1502" spans="1:3">
      <c r="A1502" s="351" t="s">
        <v>1242</v>
      </c>
      <c r="B1502" s="351" t="s">
        <v>1256</v>
      </c>
      <c r="C1502" s="351" t="s">
        <v>1268</v>
      </c>
    </row>
    <row r="1503" spans="1:3">
      <c r="A1503" s="351" t="s">
        <v>1242</v>
      </c>
      <c r="B1503" s="351" t="s">
        <v>1269</v>
      </c>
      <c r="C1503" s="351" t="s">
        <v>1270</v>
      </c>
    </row>
    <row r="1504" spans="1:3">
      <c r="A1504" s="351" t="s">
        <v>1242</v>
      </c>
      <c r="B1504" s="351" t="s">
        <v>1269</v>
      </c>
      <c r="C1504" s="351" t="s">
        <v>1271</v>
      </c>
    </row>
    <row r="1505" spans="1:3">
      <c r="A1505" s="351" t="s">
        <v>1242</v>
      </c>
      <c r="B1505" s="351" t="s">
        <v>1269</v>
      </c>
      <c r="C1505" s="351" t="s">
        <v>1272</v>
      </c>
    </row>
    <row r="1506" spans="1:3">
      <c r="A1506" s="351" t="s">
        <v>1242</v>
      </c>
      <c r="B1506" s="351" t="s">
        <v>1269</v>
      </c>
      <c r="C1506" s="351" t="s">
        <v>1273</v>
      </c>
    </row>
    <row r="1507" spans="1:3">
      <c r="A1507" s="351" t="s">
        <v>1242</v>
      </c>
      <c r="B1507" s="351" t="s">
        <v>1269</v>
      </c>
      <c r="C1507" s="351" t="s">
        <v>1269</v>
      </c>
    </row>
    <row r="1508" spans="1:3">
      <c r="A1508" s="351" t="s">
        <v>1242</v>
      </c>
      <c r="B1508" s="351" t="s">
        <v>1269</v>
      </c>
      <c r="C1508" s="351" t="s">
        <v>1274</v>
      </c>
    </row>
    <row r="1509" spans="1:3">
      <c r="A1509" s="351" t="s">
        <v>1242</v>
      </c>
      <c r="B1509" s="351" t="s">
        <v>1275</v>
      </c>
      <c r="C1509" s="351" t="s">
        <v>1276</v>
      </c>
    </row>
    <row r="1510" spans="1:3">
      <c r="A1510" s="351" t="s">
        <v>1242</v>
      </c>
      <c r="B1510" s="351" t="s">
        <v>1275</v>
      </c>
      <c r="C1510" s="351" t="s">
        <v>1277</v>
      </c>
    </row>
    <row r="1511" spans="1:3">
      <c r="A1511" s="351" t="s">
        <v>1242</v>
      </c>
      <c r="B1511" s="351" t="s">
        <v>1275</v>
      </c>
      <c r="C1511" s="351" t="s">
        <v>1278</v>
      </c>
    </row>
    <row r="1512" spans="1:3">
      <c r="A1512" s="351" t="s">
        <v>1242</v>
      </c>
      <c r="B1512" s="351" t="s">
        <v>1275</v>
      </c>
      <c r="C1512" s="351" t="s">
        <v>1279</v>
      </c>
    </row>
    <row r="1513" spans="1:3">
      <c r="A1513" s="351" t="s">
        <v>1242</v>
      </c>
      <c r="B1513" s="351" t="s">
        <v>1275</v>
      </c>
      <c r="C1513" s="351" t="s">
        <v>1280</v>
      </c>
    </row>
    <row r="1514" spans="1:3">
      <c r="A1514" s="351" t="s">
        <v>1242</v>
      </c>
      <c r="B1514" s="351" t="s">
        <v>1275</v>
      </c>
      <c r="C1514" s="351" t="s">
        <v>1275</v>
      </c>
    </row>
    <row r="1515" spans="1:3">
      <c r="A1515" s="351" t="s">
        <v>1242</v>
      </c>
      <c r="B1515" s="351" t="s">
        <v>1275</v>
      </c>
      <c r="C1515" s="351" t="s">
        <v>1281</v>
      </c>
    </row>
    <row r="1516" spans="1:3">
      <c r="A1516" s="351" t="s">
        <v>1242</v>
      </c>
      <c r="B1516" s="351" t="s">
        <v>1275</v>
      </c>
      <c r="C1516" s="351" t="s">
        <v>1282</v>
      </c>
    </row>
    <row r="1517" spans="1:3">
      <c r="A1517" s="351" t="s">
        <v>1242</v>
      </c>
      <c r="B1517" s="351" t="s">
        <v>1283</v>
      </c>
      <c r="C1517" s="351" t="s">
        <v>1283</v>
      </c>
    </row>
    <row r="1518" spans="1:3">
      <c r="A1518" s="351" t="s">
        <v>1242</v>
      </c>
      <c r="B1518" s="351" t="s">
        <v>1284</v>
      </c>
      <c r="C1518" s="351" t="s">
        <v>1284</v>
      </c>
    </row>
    <row r="1519" spans="1:3">
      <c r="A1519" s="351" t="s">
        <v>1242</v>
      </c>
      <c r="B1519" s="351" t="s">
        <v>1285</v>
      </c>
      <c r="C1519" s="351" t="s">
        <v>3242</v>
      </c>
    </row>
    <row r="1520" spans="1:3">
      <c r="A1520" s="351" t="s">
        <v>1242</v>
      </c>
      <c r="B1520" s="351" t="s">
        <v>1285</v>
      </c>
      <c r="C1520" s="351" t="s">
        <v>1286</v>
      </c>
    </row>
    <row r="1521" spans="1:3">
      <c r="A1521" s="351" t="s">
        <v>1242</v>
      </c>
      <c r="B1521" s="351" t="s">
        <v>1285</v>
      </c>
      <c r="C1521" s="351" t="s">
        <v>1287</v>
      </c>
    </row>
    <row r="1522" spans="1:3">
      <c r="A1522" s="351" t="s">
        <v>1242</v>
      </c>
      <c r="B1522" s="351" t="s">
        <v>1285</v>
      </c>
      <c r="C1522" s="351" t="s">
        <v>1288</v>
      </c>
    </row>
    <row r="1523" spans="1:3">
      <c r="A1523" s="351" t="s">
        <v>1242</v>
      </c>
      <c r="B1523" s="351" t="s">
        <v>1285</v>
      </c>
      <c r="C1523" s="351" t="s">
        <v>3243</v>
      </c>
    </row>
    <row r="1524" spans="1:3">
      <c r="A1524" s="351" t="s">
        <v>1242</v>
      </c>
      <c r="B1524" s="351" t="s">
        <v>1285</v>
      </c>
      <c r="C1524" s="351" t="s">
        <v>1289</v>
      </c>
    </row>
    <row r="1525" spans="1:3">
      <c r="A1525" s="351" t="s">
        <v>1242</v>
      </c>
      <c r="B1525" s="351" t="s">
        <v>1285</v>
      </c>
      <c r="C1525" s="351" t="s">
        <v>3244</v>
      </c>
    </row>
    <row r="1526" spans="1:3">
      <c r="A1526" s="351" t="s">
        <v>1242</v>
      </c>
      <c r="B1526" s="351" t="s">
        <v>1285</v>
      </c>
      <c r="C1526" s="351" t="s">
        <v>3245</v>
      </c>
    </row>
    <row r="1527" spans="1:3">
      <c r="A1527" s="351" t="s">
        <v>1242</v>
      </c>
      <c r="B1527" s="351" t="s">
        <v>1285</v>
      </c>
      <c r="C1527" s="351" t="s">
        <v>3246</v>
      </c>
    </row>
    <row r="1528" spans="1:3">
      <c r="A1528" s="351" t="s">
        <v>1242</v>
      </c>
      <c r="B1528" s="351" t="s">
        <v>1285</v>
      </c>
      <c r="C1528" s="351" t="s">
        <v>3247</v>
      </c>
    </row>
    <row r="1529" spans="1:3">
      <c r="A1529" s="351" t="s">
        <v>1242</v>
      </c>
      <c r="B1529" s="351" t="s">
        <v>1285</v>
      </c>
      <c r="C1529" s="351" t="s">
        <v>1285</v>
      </c>
    </row>
    <row r="1530" spans="1:3">
      <c r="A1530" s="351" t="s">
        <v>1290</v>
      </c>
      <c r="B1530" s="351" t="s">
        <v>1291</v>
      </c>
      <c r="C1530" s="351" t="s">
        <v>1292</v>
      </c>
    </row>
    <row r="1531" spans="1:3">
      <c r="A1531" s="351" t="s">
        <v>1290</v>
      </c>
      <c r="B1531" s="351" t="s">
        <v>1291</v>
      </c>
      <c r="C1531" s="351" t="s">
        <v>1291</v>
      </c>
    </row>
    <row r="1532" spans="1:3">
      <c r="A1532" s="351" t="s">
        <v>1290</v>
      </c>
      <c r="B1532" s="351" t="s">
        <v>1291</v>
      </c>
      <c r="C1532" s="351" t="s">
        <v>1303</v>
      </c>
    </row>
    <row r="1533" spans="1:3">
      <c r="A1533" s="351" t="s">
        <v>1290</v>
      </c>
      <c r="B1533" s="351" t="s">
        <v>1291</v>
      </c>
      <c r="C1533" s="351" t="s">
        <v>1304</v>
      </c>
    </row>
    <row r="1534" spans="1:3">
      <c r="A1534" s="351" t="s">
        <v>1290</v>
      </c>
      <c r="B1534" s="351" t="s">
        <v>1293</v>
      </c>
      <c r="C1534" s="351" t="s">
        <v>1294</v>
      </c>
    </row>
    <row r="1535" spans="1:3">
      <c r="A1535" s="351" t="s">
        <v>1290</v>
      </c>
      <c r="B1535" s="351" t="s">
        <v>1293</v>
      </c>
      <c r="C1535" s="351" t="s">
        <v>1295</v>
      </c>
    </row>
    <row r="1536" spans="1:3">
      <c r="A1536" s="351" t="s">
        <v>1290</v>
      </c>
      <c r="B1536" s="351" t="s">
        <v>1293</v>
      </c>
      <c r="C1536" s="351" t="s">
        <v>1296</v>
      </c>
    </row>
    <row r="1537" spans="1:3">
      <c r="A1537" s="351" t="s">
        <v>1290</v>
      </c>
      <c r="B1537" s="351" t="s">
        <v>1293</v>
      </c>
      <c r="C1537" s="351" t="s">
        <v>1297</v>
      </c>
    </row>
    <row r="1538" spans="1:3">
      <c r="A1538" s="351" t="s">
        <v>1290</v>
      </c>
      <c r="B1538" s="351" t="s">
        <v>1298</v>
      </c>
      <c r="C1538" s="351" t="s">
        <v>1299</v>
      </c>
    </row>
    <row r="1539" spans="1:3">
      <c r="A1539" s="351" t="s">
        <v>1290</v>
      </c>
      <c r="B1539" s="351" t="s">
        <v>1298</v>
      </c>
      <c r="C1539" s="351" t="s">
        <v>1300</v>
      </c>
    </row>
    <row r="1540" spans="1:3">
      <c r="A1540" s="351" t="s">
        <v>1290</v>
      </c>
      <c r="B1540" s="351" t="s">
        <v>1298</v>
      </c>
      <c r="C1540" s="351" t="s">
        <v>1298</v>
      </c>
    </row>
    <row r="1541" spans="1:3">
      <c r="A1541" s="351" t="s">
        <v>1290</v>
      </c>
      <c r="B1541" s="351" t="s">
        <v>1298</v>
      </c>
      <c r="C1541" s="351" t="s">
        <v>1301</v>
      </c>
    </row>
    <row r="1542" spans="1:3">
      <c r="A1542" s="351" t="s">
        <v>1290</v>
      </c>
      <c r="B1542" s="351" t="s">
        <v>1298</v>
      </c>
      <c r="C1542" s="351" t="s">
        <v>1302</v>
      </c>
    </row>
    <row r="1543" spans="1:3">
      <c r="A1543" s="351" t="s">
        <v>1290</v>
      </c>
      <c r="B1543" s="351" t="s">
        <v>1305</v>
      </c>
      <c r="C1543" s="351" t="s">
        <v>1305</v>
      </c>
    </row>
    <row r="1544" spans="1:3">
      <c r="A1544" s="351" t="s">
        <v>1290</v>
      </c>
      <c r="B1544" s="351" t="s">
        <v>1305</v>
      </c>
      <c r="C1544" s="351" t="s">
        <v>1306</v>
      </c>
    </row>
    <row r="1545" spans="1:3">
      <c r="A1545" s="351" t="s">
        <v>1290</v>
      </c>
      <c r="B1545" s="351" t="s">
        <v>1305</v>
      </c>
      <c r="C1545" s="351" t="s">
        <v>1307</v>
      </c>
    </row>
    <row r="1546" spans="1:3">
      <c r="A1546" s="351" t="s">
        <v>1290</v>
      </c>
      <c r="B1546" s="351" t="s">
        <v>1305</v>
      </c>
      <c r="C1546" s="351" t="s">
        <v>1308</v>
      </c>
    </row>
    <row r="1547" spans="1:3">
      <c r="A1547" s="351" t="s">
        <v>1290</v>
      </c>
      <c r="B1547" s="351" t="s">
        <v>1309</v>
      </c>
      <c r="C1547" s="351" t="s">
        <v>1310</v>
      </c>
    </row>
    <row r="1548" spans="1:3">
      <c r="A1548" s="351" t="s">
        <v>1290</v>
      </c>
      <c r="B1548" s="351" t="s">
        <v>1309</v>
      </c>
      <c r="C1548" s="351" t="s">
        <v>1309</v>
      </c>
    </row>
    <row r="1549" spans="1:3">
      <c r="A1549" s="351" t="s">
        <v>1290</v>
      </c>
      <c r="B1549" s="351" t="s">
        <v>1311</v>
      </c>
      <c r="C1549" s="351" t="s">
        <v>1312</v>
      </c>
    </row>
    <row r="1550" spans="1:3">
      <c r="A1550" s="351" t="s">
        <v>1290</v>
      </c>
      <c r="B1550" s="351" t="s">
        <v>1311</v>
      </c>
      <c r="C1550" s="351" t="s">
        <v>1313</v>
      </c>
    </row>
    <row r="1551" spans="1:3">
      <c r="A1551" s="351" t="s">
        <v>1290</v>
      </c>
      <c r="B1551" s="351" t="s">
        <v>1311</v>
      </c>
      <c r="C1551" s="351" t="s">
        <v>1314</v>
      </c>
    </row>
    <row r="1552" spans="1:3">
      <c r="A1552" s="351" t="s">
        <v>1290</v>
      </c>
      <c r="B1552" s="351" t="s">
        <v>1311</v>
      </c>
      <c r="C1552" s="351" t="s">
        <v>1315</v>
      </c>
    </row>
    <row r="1553" spans="1:3">
      <c r="A1553" s="351" t="s">
        <v>1290</v>
      </c>
      <c r="B1553" s="351" t="s">
        <v>1311</v>
      </c>
      <c r="C1553" s="351" t="s">
        <v>1316</v>
      </c>
    </row>
    <row r="1554" spans="1:3">
      <c r="A1554" s="351" t="s">
        <v>1290</v>
      </c>
      <c r="B1554" s="351" t="s">
        <v>1311</v>
      </c>
      <c r="C1554" s="351" t="s">
        <v>1317</v>
      </c>
    </row>
    <row r="1555" spans="1:3">
      <c r="A1555" s="351" t="s">
        <v>1290</v>
      </c>
      <c r="B1555" s="351" t="s">
        <v>1311</v>
      </c>
      <c r="C1555" s="351" t="s">
        <v>1311</v>
      </c>
    </row>
    <row r="1556" spans="1:3">
      <c r="A1556" s="351" t="s">
        <v>1318</v>
      </c>
      <c r="B1556" s="351" t="s">
        <v>1319</v>
      </c>
      <c r="C1556" s="351" t="s">
        <v>1319</v>
      </c>
    </row>
    <row r="1557" spans="1:3">
      <c r="A1557" s="351" t="s">
        <v>1318</v>
      </c>
      <c r="B1557" s="351" t="s">
        <v>1319</v>
      </c>
      <c r="C1557" s="351" t="s">
        <v>1320</v>
      </c>
    </row>
    <row r="1558" spans="1:3">
      <c r="A1558" s="351" t="s">
        <v>1318</v>
      </c>
      <c r="B1558" s="351" t="s">
        <v>1319</v>
      </c>
      <c r="C1558" s="351" t="s">
        <v>1321</v>
      </c>
    </row>
    <row r="1559" spans="1:3">
      <c r="A1559" s="351" t="s">
        <v>1318</v>
      </c>
      <c r="B1559" s="351" t="s">
        <v>1322</v>
      </c>
      <c r="C1559" s="351" t="s">
        <v>1323</v>
      </c>
    </row>
    <row r="1560" spans="1:3">
      <c r="A1560" s="351" t="s">
        <v>1318</v>
      </c>
      <c r="B1560" s="351" t="s">
        <v>1322</v>
      </c>
      <c r="C1560" s="351" t="s">
        <v>1322</v>
      </c>
    </row>
    <row r="1561" spans="1:3">
      <c r="A1561" s="351" t="s">
        <v>1318</v>
      </c>
      <c r="B1561" s="351" t="s">
        <v>1322</v>
      </c>
      <c r="C1561" s="351" t="s">
        <v>1324</v>
      </c>
    </row>
    <row r="1562" spans="1:3">
      <c r="A1562" s="351" t="s">
        <v>1318</v>
      </c>
      <c r="B1562" s="351" t="s">
        <v>1322</v>
      </c>
      <c r="C1562" s="351" t="s">
        <v>1325</v>
      </c>
    </row>
    <row r="1563" spans="1:3">
      <c r="A1563" s="351" t="s">
        <v>1318</v>
      </c>
      <c r="B1563" s="351" t="s">
        <v>1322</v>
      </c>
      <c r="C1563" s="351" t="s">
        <v>1326</v>
      </c>
    </row>
    <row r="1564" spans="1:3">
      <c r="A1564" s="351" t="s">
        <v>1318</v>
      </c>
      <c r="B1564" s="351" t="s">
        <v>1322</v>
      </c>
      <c r="C1564" s="351" t="s">
        <v>1327</v>
      </c>
    </row>
    <row r="1565" spans="1:3">
      <c r="A1565" s="351" t="s">
        <v>1318</v>
      </c>
      <c r="B1565" s="351" t="s">
        <v>1328</v>
      </c>
      <c r="C1565" s="351" t="s">
        <v>1329</v>
      </c>
    </row>
    <row r="1566" spans="1:3">
      <c r="A1566" s="351" t="s">
        <v>1318</v>
      </c>
      <c r="B1566" s="351" t="s">
        <v>1328</v>
      </c>
      <c r="C1566" s="351" t="s">
        <v>1330</v>
      </c>
    </row>
    <row r="1567" spans="1:3">
      <c r="A1567" s="351" t="s">
        <v>1318</v>
      </c>
      <c r="B1567" s="351" t="s">
        <v>1328</v>
      </c>
      <c r="C1567" s="351" t="s">
        <v>1331</v>
      </c>
    </row>
    <row r="1568" spans="1:3">
      <c r="A1568" s="351" t="s">
        <v>1318</v>
      </c>
      <c r="B1568" s="351" t="s">
        <v>1328</v>
      </c>
      <c r="C1568" s="351" t="s">
        <v>1332</v>
      </c>
    </row>
    <row r="1569" spans="1:3">
      <c r="A1569" s="351" t="s">
        <v>1318</v>
      </c>
      <c r="B1569" s="351" t="s">
        <v>1328</v>
      </c>
      <c r="C1569" s="351" t="s">
        <v>1333</v>
      </c>
    </row>
    <row r="1570" spans="1:3">
      <c r="A1570" s="351" t="s">
        <v>1318</v>
      </c>
      <c r="B1570" s="351" t="s">
        <v>1328</v>
      </c>
      <c r="C1570" s="351" t="s">
        <v>1334</v>
      </c>
    </row>
    <row r="1571" spans="1:3">
      <c r="A1571" s="351" t="s">
        <v>1318</v>
      </c>
      <c r="B1571" s="351" t="s">
        <v>1328</v>
      </c>
      <c r="C1571" s="351" t="s">
        <v>1335</v>
      </c>
    </row>
    <row r="1572" spans="1:3">
      <c r="A1572" s="351" t="s">
        <v>1318</v>
      </c>
      <c r="B1572" s="351" t="s">
        <v>1328</v>
      </c>
      <c r="C1572" s="351" t="s">
        <v>1336</v>
      </c>
    </row>
    <row r="1573" spans="1:3">
      <c r="A1573" s="351" t="s">
        <v>1318</v>
      </c>
      <c r="B1573" s="351" t="s">
        <v>1337</v>
      </c>
      <c r="C1573" s="351" t="s">
        <v>1338</v>
      </c>
    </row>
    <row r="1574" spans="1:3">
      <c r="A1574" s="351" t="s">
        <v>1318</v>
      </c>
      <c r="B1574" s="351" t="s">
        <v>1339</v>
      </c>
      <c r="C1574" s="351" t="s">
        <v>1340</v>
      </c>
    </row>
    <row r="1575" spans="1:3">
      <c r="A1575" s="351" t="s">
        <v>1318</v>
      </c>
      <c r="B1575" s="351" t="s">
        <v>1339</v>
      </c>
      <c r="C1575" s="351" t="s">
        <v>1339</v>
      </c>
    </row>
    <row r="1576" spans="1:3">
      <c r="A1576" s="351" t="s">
        <v>1318</v>
      </c>
      <c r="B1576" s="351" t="s">
        <v>1341</v>
      </c>
      <c r="C1576" s="351" t="s">
        <v>1342</v>
      </c>
    </row>
    <row r="1577" spans="1:3">
      <c r="A1577" s="351" t="s">
        <v>1318</v>
      </c>
      <c r="B1577" s="351" t="s">
        <v>1341</v>
      </c>
      <c r="C1577" s="351" t="s">
        <v>1341</v>
      </c>
    </row>
    <row r="1578" spans="1:3">
      <c r="A1578" s="351" t="s">
        <v>1318</v>
      </c>
      <c r="B1578" s="351" t="s">
        <v>1341</v>
      </c>
      <c r="C1578" s="351" t="s">
        <v>1343</v>
      </c>
    </row>
    <row r="1579" spans="1:3">
      <c r="A1579" s="351" t="s">
        <v>1318</v>
      </c>
      <c r="B1579" s="351" t="s">
        <v>1341</v>
      </c>
      <c r="C1579" s="351" t="s">
        <v>1344</v>
      </c>
    </row>
    <row r="1580" spans="1:3">
      <c r="A1580" s="351" t="s">
        <v>1318</v>
      </c>
      <c r="B1580" s="351" t="s">
        <v>1345</v>
      </c>
      <c r="C1580" s="351" t="s">
        <v>1345</v>
      </c>
    </row>
    <row r="1581" spans="1:3">
      <c r="A1581" s="351" t="s">
        <v>1318</v>
      </c>
      <c r="B1581" s="351" t="s">
        <v>1346</v>
      </c>
      <c r="C1581" s="351" t="s">
        <v>1347</v>
      </c>
    </row>
    <row r="1582" spans="1:3">
      <c r="A1582" s="351" t="s">
        <v>1318</v>
      </c>
      <c r="B1582" s="351" t="s">
        <v>1346</v>
      </c>
      <c r="C1582" s="351" t="s">
        <v>1346</v>
      </c>
    </row>
    <row r="1583" spans="1:3">
      <c r="A1583" s="351" t="s">
        <v>1318</v>
      </c>
      <c r="B1583" s="351" t="s">
        <v>1348</v>
      </c>
      <c r="C1583" s="351" t="s">
        <v>1349</v>
      </c>
    </row>
    <row r="1584" spans="1:3">
      <c r="A1584" s="351" t="s">
        <v>1318</v>
      </c>
      <c r="B1584" s="351" t="s">
        <v>1348</v>
      </c>
      <c r="C1584" s="351" t="s">
        <v>1350</v>
      </c>
    </row>
    <row r="1585" spans="1:3">
      <c r="A1585" s="351" t="s">
        <v>1318</v>
      </c>
      <c r="B1585" s="351" t="s">
        <v>1348</v>
      </c>
      <c r="C1585" s="351" t="s">
        <v>1351</v>
      </c>
    </row>
    <row r="1586" spans="1:3">
      <c r="A1586" s="351" t="s">
        <v>1318</v>
      </c>
      <c r="B1586" s="351" t="s">
        <v>1348</v>
      </c>
      <c r="C1586" s="351" t="s">
        <v>1352</v>
      </c>
    </row>
    <row r="1587" spans="1:3">
      <c r="A1587" s="351" t="s">
        <v>1318</v>
      </c>
      <c r="B1587" s="351" t="s">
        <v>1348</v>
      </c>
      <c r="C1587" s="351" t="s">
        <v>1353</v>
      </c>
    </row>
    <row r="1588" spans="1:3">
      <c r="A1588" s="351" t="s">
        <v>1318</v>
      </c>
      <c r="B1588" s="351" t="s">
        <v>1348</v>
      </c>
      <c r="C1588" s="351" t="s">
        <v>1354</v>
      </c>
    </row>
    <row r="1589" spans="1:3">
      <c r="A1589" s="351" t="s">
        <v>1318</v>
      </c>
      <c r="B1589" s="351" t="s">
        <v>1348</v>
      </c>
      <c r="C1589" s="351" t="s">
        <v>1355</v>
      </c>
    </row>
    <row r="1590" spans="1:3">
      <c r="A1590" s="351" t="s">
        <v>1318</v>
      </c>
      <c r="B1590" s="351" t="s">
        <v>1348</v>
      </c>
      <c r="C1590" s="351" t="s">
        <v>1356</v>
      </c>
    </row>
    <row r="1591" spans="1:3">
      <c r="A1591" s="351" t="s">
        <v>1318</v>
      </c>
      <c r="B1591" s="351" t="s">
        <v>1348</v>
      </c>
      <c r="C1591" s="351" t="s">
        <v>1357</v>
      </c>
    </row>
    <row r="1592" spans="1:3">
      <c r="A1592" s="351" t="s">
        <v>1318</v>
      </c>
      <c r="B1592" s="351" t="s">
        <v>1348</v>
      </c>
      <c r="C1592" s="351" t="s">
        <v>1358</v>
      </c>
    </row>
    <row r="1593" spans="1:3">
      <c r="A1593" s="351" t="s">
        <v>1318</v>
      </c>
      <c r="B1593" s="351" t="s">
        <v>1348</v>
      </c>
      <c r="C1593" s="351" t="s">
        <v>1359</v>
      </c>
    </row>
    <row r="1594" spans="1:3">
      <c r="A1594" s="351" t="s">
        <v>1318</v>
      </c>
      <c r="B1594" s="351" t="s">
        <v>1360</v>
      </c>
      <c r="C1594" s="351" t="s">
        <v>1361</v>
      </c>
    </row>
    <row r="1595" spans="1:3">
      <c r="A1595" s="351" t="s">
        <v>1318</v>
      </c>
      <c r="B1595" s="351" t="s">
        <v>1360</v>
      </c>
      <c r="C1595" s="351" t="s">
        <v>1362</v>
      </c>
    </row>
    <row r="1596" spans="1:3">
      <c r="A1596" s="351" t="s">
        <v>1318</v>
      </c>
      <c r="B1596" s="351" t="s">
        <v>1360</v>
      </c>
      <c r="C1596" s="351" t="s">
        <v>1363</v>
      </c>
    </row>
    <row r="1597" spans="1:3">
      <c r="A1597" s="351" t="s">
        <v>1318</v>
      </c>
      <c r="B1597" s="351" t="s">
        <v>1360</v>
      </c>
      <c r="C1597" s="351" t="s">
        <v>1364</v>
      </c>
    </row>
    <row r="1598" spans="1:3">
      <c r="A1598" s="351" t="s">
        <v>1318</v>
      </c>
      <c r="B1598" s="351" t="s">
        <v>1360</v>
      </c>
      <c r="C1598" s="351" t="s">
        <v>1365</v>
      </c>
    </row>
    <row r="1599" spans="1:3">
      <c r="A1599" s="351" t="s">
        <v>1318</v>
      </c>
      <c r="B1599" s="351" t="s">
        <v>1360</v>
      </c>
      <c r="C1599" s="351" t="s">
        <v>1366</v>
      </c>
    </row>
    <row r="1600" spans="1:3">
      <c r="A1600" s="351" t="s">
        <v>1318</v>
      </c>
      <c r="B1600" s="351" t="s">
        <v>1360</v>
      </c>
      <c r="C1600" s="351" t="s">
        <v>1367</v>
      </c>
    </row>
    <row r="1601" spans="1:3">
      <c r="A1601" s="351" t="s">
        <v>1318</v>
      </c>
      <c r="B1601" s="351" t="s">
        <v>1368</v>
      </c>
      <c r="C1601" s="351" t="s">
        <v>1368</v>
      </c>
    </row>
    <row r="1602" spans="1:3">
      <c r="A1602" s="351" t="s">
        <v>1318</v>
      </c>
      <c r="B1602" s="351" t="s">
        <v>3248</v>
      </c>
      <c r="C1602" s="351" t="s">
        <v>3249</v>
      </c>
    </row>
    <row r="1603" spans="1:3">
      <c r="A1603" s="351" t="s">
        <v>1318</v>
      </c>
      <c r="B1603" s="351" t="s">
        <v>3248</v>
      </c>
      <c r="C1603" s="351" t="s">
        <v>1369</v>
      </c>
    </row>
    <row r="1604" spans="1:3">
      <c r="A1604" s="351" t="s">
        <v>1318</v>
      </c>
      <c r="B1604" s="351" t="s">
        <v>3248</v>
      </c>
      <c r="C1604" s="351" t="s">
        <v>1370</v>
      </c>
    </row>
    <row r="1605" spans="1:3">
      <c r="A1605" s="351" t="s">
        <v>1318</v>
      </c>
      <c r="B1605" s="351" t="s">
        <v>3248</v>
      </c>
      <c r="C1605" s="351" t="s">
        <v>3250</v>
      </c>
    </row>
    <row r="1606" spans="1:3">
      <c r="A1606" s="351" t="s">
        <v>1318</v>
      </c>
      <c r="B1606" s="351" t="s">
        <v>3248</v>
      </c>
      <c r="C1606" s="351" t="s">
        <v>3251</v>
      </c>
    </row>
    <row r="1607" spans="1:3">
      <c r="A1607" s="351" t="s">
        <v>1318</v>
      </c>
      <c r="B1607" s="351" t="s">
        <v>3248</v>
      </c>
      <c r="C1607" s="351" t="s">
        <v>3252</v>
      </c>
    </row>
    <row r="1608" spans="1:3">
      <c r="A1608" s="351" t="s">
        <v>1318</v>
      </c>
      <c r="B1608" s="351" t="s">
        <v>3248</v>
      </c>
      <c r="C1608" s="351" t="s">
        <v>3253</v>
      </c>
    </row>
    <row r="1609" spans="1:3">
      <c r="A1609" s="351" t="s">
        <v>1318</v>
      </c>
      <c r="B1609" s="351" t="s">
        <v>3248</v>
      </c>
      <c r="C1609" s="351" t="s">
        <v>3254</v>
      </c>
    </row>
    <row r="1610" spans="1:3">
      <c r="A1610" s="351" t="s">
        <v>1318</v>
      </c>
      <c r="B1610" s="351" t="s">
        <v>3248</v>
      </c>
      <c r="C1610" s="351" t="s">
        <v>3255</v>
      </c>
    </row>
    <row r="1611" spans="1:3">
      <c r="A1611" s="351" t="s">
        <v>1318</v>
      </c>
      <c r="B1611" s="351" t="s">
        <v>3248</v>
      </c>
      <c r="C1611" s="351" t="s">
        <v>3256</v>
      </c>
    </row>
    <row r="1612" spans="1:3">
      <c r="A1612" s="351" t="s">
        <v>1318</v>
      </c>
      <c r="B1612" s="351" t="s">
        <v>3248</v>
      </c>
      <c r="C1612" s="351" t="s">
        <v>3257</v>
      </c>
    </row>
    <row r="1613" spans="1:3">
      <c r="A1613" s="351" t="s">
        <v>1318</v>
      </c>
      <c r="B1613" s="351" t="s">
        <v>3248</v>
      </c>
      <c r="C1613" s="351" t="s">
        <v>3258</v>
      </c>
    </row>
    <row r="1614" spans="1:3">
      <c r="A1614" s="351" t="s">
        <v>1318</v>
      </c>
      <c r="B1614" s="351" t="s">
        <v>3248</v>
      </c>
      <c r="C1614" s="351" t="s">
        <v>1371</v>
      </c>
    </row>
    <row r="1615" spans="1:3">
      <c r="A1615" s="351" t="s">
        <v>1318</v>
      </c>
      <c r="B1615" s="351" t="s">
        <v>3248</v>
      </c>
      <c r="C1615" s="351" t="s">
        <v>3259</v>
      </c>
    </row>
    <row r="1616" spans="1:3">
      <c r="A1616" s="351" t="s">
        <v>1318</v>
      </c>
      <c r="B1616" s="351" t="s">
        <v>3248</v>
      </c>
      <c r="C1616" s="351" t="s">
        <v>3260</v>
      </c>
    </row>
    <row r="1617" spans="1:3">
      <c r="A1617" s="351" t="s">
        <v>1318</v>
      </c>
      <c r="B1617" s="351" t="s">
        <v>3248</v>
      </c>
      <c r="C1617" s="351" t="s">
        <v>1372</v>
      </c>
    </row>
    <row r="1618" spans="1:3">
      <c r="A1618" s="351" t="s">
        <v>1318</v>
      </c>
      <c r="B1618" s="351" t="s">
        <v>3248</v>
      </c>
      <c r="C1618" s="351" t="s">
        <v>1373</v>
      </c>
    </row>
    <row r="1619" spans="1:3">
      <c r="A1619" s="351" t="s">
        <v>1318</v>
      </c>
      <c r="B1619" s="351" t="s">
        <v>1374</v>
      </c>
      <c r="C1619" s="351" t="s">
        <v>1375</v>
      </c>
    </row>
    <row r="1620" spans="1:3">
      <c r="A1620" s="351" t="s">
        <v>1318</v>
      </c>
      <c r="B1620" s="351" t="s">
        <v>1374</v>
      </c>
      <c r="C1620" s="351" t="s">
        <v>1376</v>
      </c>
    </row>
    <row r="1621" spans="1:3">
      <c r="A1621" s="351" t="s">
        <v>1318</v>
      </c>
      <c r="B1621" s="351" t="s">
        <v>1374</v>
      </c>
      <c r="C1621" s="351" t="s">
        <v>1374</v>
      </c>
    </row>
    <row r="1622" spans="1:3">
      <c r="A1622" s="351" t="s">
        <v>1318</v>
      </c>
      <c r="B1622" s="351" t="s">
        <v>1377</v>
      </c>
      <c r="C1622" s="351" t="s">
        <v>1378</v>
      </c>
    </row>
    <row r="1623" spans="1:3">
      <c r="A1623" s="351" t="s">
        <v>1318</v>
      </c>
      <c r="B1623" s="351" t="s">
        <v>1377</v>
      </c>
      <c r="C1623" s="351" t="s">
        <v>1379</v>
      </c>
    </row>
    <row r="1624" spans="1:3">
      <c r="A1624" s="351" t="s">
        <v>1318</v>
      </c>
      <c r="B1624" s="351" t="s">
        <v>1377</v>
      </c>
      <c r="C1624" s="351" t="s">
        <v>1377</v>
      </c>
    </row>
    <row r="1625" spans="1:3">
      <c r="A1625" s="351" t="s">
        <v>1318</v>
      </c>
      <c r="B1625" s="351" t="s">
        <v>1377</v>
      </c>
      <c r="C1625" s="351" t="s">
        <v>1380</v>
      </c>
    </row>
    <row r="1626" spans="1:3">
      <c r="A1626" s="351" t="s">
        <v>1318</v>
      </c>
      <c r="B1626" s="351" t="s">
        <v>1381</v>
      </c>
      <c r="C1626" s="351" t="s">
        <v>1382</v>
      </c>
    </row>
    <row r="1627" spans="1:3">
      <c r="A1627" s="351" t="s">
        <v>1318</v>
      </c>
      <c r="B1627" s="351" t="s">
        <v>1381</v>
      </c>
      <c r="C1627" s="351" t="s">
        <v>1383</v>
      </c>
    </row>
    <row r="1628" spans="1:3">
      <c r="A1628" s="351" t="s">
        <v>1318</v>
      </c>
      <c r="B1628" s="351" t="s">
        <v>1381</v>
      </c>
      <c r="C1628" s="351" t="s">
        <v>1384</v>
      </c>
    </row>
    <row r="1629" spans="1:3">
      <c r="A1629" s="351" t="s">
        <v>1318</v>
      </c>
      <c r="B1629" s="351" t="s">
        <v>1381</v>
      </c>
      <c r="C1629" s="351" t="s">
        <v>1385</v>
      </c>
    </row>
    <row r="1630" spans="1:3">
      <c r="A1630" s="351" t="s">
        <v>1318</v>
      </c>
      <c r="B1630" s="351" t="s">
        <v>1381</v>
      </c>
      <c r="C1630" s="351" t="s">
        <v>1381</v>
      </c>
    </row>
    <row r="1631" spans="1:3">
      <c r="A1631" s="351" t="s">
        <v>1386</v>
      </c>
      <c r="B1631" s="351" t="s">
        <v>1387</v>
      </c>
      <c r="C1631" s="351" t="s">
        <v>1388</v>
      </c>
    </row>
    <row r="1632" spans="1:3">
      <c r="A1632" s="351" t="s">
        <v>1386</v>
      </c>
      <c r="B1632" s="351" t="s">
        <v>1387</v>
      </c>
      <c r="C1632" s="351" t="s">
        <v>1389</v>
      </c>
    </row>
    <row r="1633" spans="1:3">
      <c r="A1633" s="351" t="s">
        <v>1386</v>
      </c>
      <c r="B1633" s="351" t="s">
        <v>1387</v>
      </c>
      <c r="C1633" s="351" t="s">
        <v>1390</v>
      </c>
    </row>
    <row r="1634" spans="1:3">
      <c r="A1634" s="351" t="s">
        <v>1386</v>
      </c>
      <c r="B1634" s="351" t="s">
        <v>1387</v>
      </c>
      <c r="C1634" s="351" t="s">
        <v>1391</v>
      </c>
    </row>
    <row r="1635" spans="1:3">
      <c r="A1635" s="351" t="s">
        <v>1386</v>
      </c>
      <c r="B1635" s="351" t="s">
        <v>1387</v>
      </c>
      <c r="C1635" s="351" t="s">
        <v>1392</v>
      </c>
    </row>
    <row r="1636" spans="1:3">
      <c r="A1636" s="351" t="s">
        <v>1386</v>
      </c>
      <c r="B1636" s="351" t="s">
        <v>1387</v>
      </c>
      <c r="C1636" s="351" t="s">
        <v>1393</v>
      </c>
    </row>
    <row r="1637" spans="1:3">
      <c r="A1637" s="351" t="s">
        <v>1386</v>
      </c>
      <c r="B1637" s="351" t="s">
        <v>1387</v>
      </c>
      <c r="C1637" s="351" t="s">
        <v>1394</v>
      </c>
    </row>
    <row r="1638" spans="1:3">
      <c r="A1638" s="351" t="s">
        <v>1386</v>
      </c>
      <c r="B1638" s="351" t="s">
        <v>1387</v>
      </c>
      <c r="C1638" s="351" t="s">
        <v>1395</v>
      </c>
    </row>
    <row r="1639" spans="1:3">
      <c r="A1639" s="351" t="s">
        <v>1386</v>
      </c>
      <c r="B1639" s="351" t="s">
        <v>1387</v>
      </c>
      <c r="C1639" s="351" t="s">
        <v>1396</v>
      </c>
    </row>
    <row r="1640" spans="1:3">
      <c r="A1640" s="351" t="s">
        <v>1386</v>
      </c>
      <c r="B1640" s="351" t="s">
        <v>1387</v>
      </c>
      <c r="C1640" s="351" t="s">
        <v>1397</v>
      </c>
    </row>
    <row r="1641" spans="1:3">
      <c r="A1641" s="351" t="s">
        <v>1386</v>
      </c>
      <c r="B1641" s="351" t="s">
        <v>1387</v>
      </c>
      <c r="C1641" s="351" t="s">
        <v>1398</v>
      </c>
    </row>
    <row r="1642" spans="1:3">
      <c r="A1642" s="351" t="s">
        <v>1386</v>
      </c>
      <c r="B1642" s="351" t="s">
        <v>1387</v>
      </c>
      <c r="C1642" s="351" t="s">
        <v>1399</v>
      </c>
    </row>
    <row r="1643" spans="1:3">
      <c r="A1643" s="351" t="s">
        <v>1386</v>
      </c>
      <c r="B1643" s="351" t="s">
        <v>1387</v>
      </c>
      <c r="C1643" s="351" t="s">
        <v>1400</v>
      </c>
    </row>
    <row r="1644" spans="1:3">
      <c r="A1644" s="351" t="s">
        <v>1386</v>
      </c>
      <c r="B1644" s="351" t="s">
        <v>1387</v>
      </c>
      <c r="C1644" s="351" t="s">
        <v>1401</v>
      </c>
    </row>
    <row r="1645" spans="1:3">
      <c r="A1645" s="351" t="s">
        <v>1386</v>
      </c>
      <c r="B1645" s="351" t="s">
        <v>1387</v>
      </c>
      <c r="C1645" s="351" t="s">
        <v>1402</v>
      </c>
    </row>
    <row r="1646" spans="1:3">
      <c r="A1646" s="351" t="s">
        <v>1386</v>
      </c>
      <c r="B1646" s="351" t="s">
        <v>1387</v>
      </c>
      <c r="C1646" s="351" t="s">
        <v>1403</v>
      </c>
    </row>
    <row r="1647" spans="1:3">
      <c r="A1647" s="351" t="s">
        <v>1386</v>
      </c>
      <c r="B1647" s="351" t="s">
        <v>1404</v>
      </c>
      <c r="C1647" s="351" t="s">
        <v>1404</v>
      </c>
    </row>
    <row r="1648" spans="1:3">
      <c r="A1648" s="351" t="s">
        <v>1386</v>
      </c>
      <c r="B1648" s="351" t="s">
        <v>1421</v>
      </c>
      <c r="C1648" s="351" t="s">
        <v>1422</v>
      </c>
    </row>
    <row r="1649" spans="1:3">
      <c r="A1649" s="351" t="s">
        <v>1386</v>
      </c>
      <c r="B1649" s="351" t="s">
        <v>1421</v>
      </c>
      <c r="C1649" s="351" t="s">
        <v>1423</v>
      </c>
    </row>
    <row r="1650" spans="1:3">
      <c r="A1650" s="351" t="s">
        <v>1386</v>
      </c>
      <c r="B1650" s="351" t="s">
        <v>1421</v>
      </c>
      <c r="C1650" s="351" t="s">
        <v>1424</v>
      </c>
    </row>
    <row r="1651" spans="1:3">
      <c r="A1651" s="351" t="s">
        <v>1386</v>
      </c>
      <c r="B1651" s="351" t="s">
        <v>1421</v>
      </c>
      <c r="C1651" s="351" t="s">
        <v>1425</v>
      </c>
    </row>
    <row r="1652" spans="1:3">
      <c r="A1652" s="351" t="s">
        <v>1386</v>
      </c>
      <c r="B1652" s="351" t="s">
        <v>1421</v>
      </c>
      <c r="C1652" s="351" t="s">
        <v>1426</v>
      </c>
    </row>
    <row r="1653" spans="1:3">
      <c r="A1653" s="351" t="s">
        <v>1386</v>
      </c>
      <c r="B1653" s="351" t="s">
        <v>1421</v>
      </c>
      <c r="C1653" s="351" t="s">
        <v>1427</v>
      </c>
    </row>
    <row r="1654" spans="1:3">
      <c r="A1654" s="351" t="s">
        <v>1386</v>
      </c>
      <c r="B1654" s="351" t="s">
        <v>1421</v>
      </c>
      <c r="C1654" s="351" t="s">
        <v>1428</v>
      </c>
    </row>
    <row r="1655" spans="1:3">
      <c r="A1655" s="351" t="s">
        <v>1386</v>
      </c>
      <c r="B1655" s="351" t="s">
        <v>1421</v>
      </c>
      <c r="C1655" s="351" t="s">
        <v>1429</v>
      </c>
    </row>
    <row r="1656" spans="1:3">
      <c r="A1656" s="351" t="s">
        <v>1386</v>
      </c>
      <c r="B1656" s="351" t="s">
        <v>1421</v>
      </c>
      <c r="C1656" s="351" t="s">
        <v>1430</v>
      </c>
    </row>
    <row r="1657" spans="1:3">
      <c r="A1657" s="351" t="s">
        <v>1386</v>
      </c>
      <c r="B1657" s="351" t="s">
        <v>1421</v>
      </c>
      <c r="C1657" s="351" t="s">
        <v>1431</v>
      </c>
    </row>
    <row r="1658" spans="1:3">
      <c r="A1658" s="351" t="s">
        <v>1386</v>
      </c>
      <c r="B1658" s="351" t="s">
        <v>1432</v>
      </c>
      <c r="C1658" s="351" t="s">
        <v>1433</v>
      </c>
    </row>
    <row r="1659" spans="1:3">
      <c r="A1659" s="351" t="s">
        <v>1386</v>
      </c>
      <c r="B1659" s="351" t="s">
        <v>1432</v>
      </c>
      <c r="C1659" s="351" t="s">
        <v>1434</v>
      </c>
    </row>
    <row r="1660" spans="1:3">
      <c r="A1660" s="351" t="s">
        <v>1386</v>
      </c>
      <c r="B1660" s="351" t="s">
        <v>1432</v>
      </c>
      <c r="C1660" s="351" t="s">
        <v>1435</v>
      </c>
    </row>
    <row r="1661" spans="1:3">
      <c r="A1661" s="351" t="s">
        <v>1386</v>
      </c>
      <c r="B1661" s="351" t="s">
        <v>1432</v>
      </c>
      <c r="C1661" s="351" t="s">
        <v>1436</v>
      </c>
    </row>
    <row r="1662" spans="1:3">
      <c r="A1662" s="351" t="s">
        <v>1386</v>
      </c>
      <c r="B1662" s="351" t="s">
        <v>1432</v>
      </c>
      <c r="C1662" s="351" t="s">
        <v>1437</v>
      </c>
    </row>
    <row r="1663" spans="1:3">
      <c r="A1663" s="351" t="s">
        <v>1386</v>
      </c>
      <c r="B1663" s="351" t="s">
        <v>1432</v>
      </c>
      <c r="C1663" s="351" t="s">
        <v>1438</v>
      </c>
    </row>
    <row r="1664" spans="1:3">
      <c r="A1664" s="351" t="s">
        <v>1386</v>
      </c>
      <c r="B1664" s="351" t="s">
        <v>1449</v>
      </c>
      <c r="C1664" s="351" t="s">
        <v>1450</v>
      </c>
    </row>
    <row r="1665" spans="1:3">
      <c r="A1665" s="351" t="s">
        <v>1386</v>
      </c>
      <c r="B1665" s="351" t="s">
        <v>1449</v>
      </c>
      <c r="C1665" s="351" t="s">
        <v>1451</v>
      </c>
    </row>
    <row r="1666" spans="1:3">
      <c r="A1666" s="351" t="s">
        <v>1386</v>
      </c>
      <c r="B1666" s="351" t="s">
        <v>1449</v>
      </c>
      <c r="C1666" s="351" t="s">
        <v>1449</v>
      </c>
    </row>
    <row r="1667" spans="1:3">
      <c r="A1667" s="351" t="s">
        <v>1386</v>
      </c>
      <c r="B1667" s="351" t="s">
        <v>1449</v>
      </c>
      <c r="C1667" s="351" t="s">
        <v>1452</v>
      </c>
    </row>
    <row r="1668" spans="1:3">
      <c r="A1668" s="351" t="s">
        <v>1386</v>
      </c>
      <c r="B1668" s="351" t="s">
        <v>1449</v>
      </c>
      <c r="C1668" s="351" t="s">
        <v>1453</v>
      </c>
    </row>
    <row r="1669" spans="1:3">
      <c r="A1669" s="351" t="s">
        <v>1386</v>
      </c>
      <c r="B1669" s="351" t="s">
        <v>3261</v>
      </c>
      <c r="C1669" s="351" t="s">
        <v>1406</v>
      </c>
    </row>
    <row r="1670" spans="1:3">
      <c r="A1670" s="351" t="s">
        <v>1386</v>
      </c>
      <c r="B1670" s="351" t="s">
        <v>3261</v>
      </c>
      <c r="C1670" s="351" t="s">
        <v>1416</v>
      </c>
    </row>
    <row r="1671" spans="1:3">
      <c r="A1671" s="351" t="s">
        <v>1386</v>
      </c>
      <c r="B1671" s="351" t="s">
        <v>3261</v>
      </c>
      <c r="C1671" s="351" t="s">
        <v>1407</v>
      </c>
    </row>
    <row r="1672" spans="1:3">
      <c r="A1672" s="351" t="s">
        <v>1386</v>
      </c>
      <c r="B1672" s="351" t="s">
        <v>3261</v>
      </c>
      <c r="C1672" s="351" t="s">
        <v>1408</v>
      </c>
    </row>
    <row r="1673" spans="1:3">
      <c r="A1673" s="351" t="s">
        <v>1386</v>
      </c>
      <c r="B1673" s="351" t="s">
        <v>3261</v>
      </c>
      <c r="C1673" s="351" t="s">
        <v>1409</v>
      </c>
    </row>
    <row r="1674" spans="1:3">
      <c r="A1674" s="351" t="s">
        <v>1386</v>
      </c>
      <c r="B1674" s="351" t="s">
        <v>3261</v>
      </c>
      <c r="C1674" s="351" t="s">
        <v>1410</v>
      </c>
    </row>
    <row r="1675" spans="1:3">
      <c r="A1675" s="351" t="s">
        <v>1386</v>
      </c>
      <c r="B1675" s="351" t="s">
        <v>3261</v>
      </c>
      <c r="C1675" s="351" t="s">
        <v>1440</v>
      </c>
    </row>
    <row r="1676" spans="1:3">
      <c r="A1676" s="351" t="s">
        <v>1386</v>
      </c>
      <c r="B1676" s="351" t="s">
        <v>3261</v>
      </c>
      <c r="C1676" s="351" t="s">
        <v>1405</v>
      </c>
    </row>
    <row r="1677" spans="1:3">
      <c r="A1677" s="351" t="s">
        <v>1386</v>
      </c>
      <c r="B1677" s="351" t="s">
        <v>3261</v>
      </c>
      <c r="C1677" s="351" t="s">
        <v>1411</v>
      </c>
    </row>
    <row r="1678" spans="1:3">
      <c r="A1678" s="351" t="s">
        <v>1386</v>
      </c>
      <c r="B1678" s="351" t="s">
        <v>3261</v>
      </c>
      <c r="C1678" s="351" t="s">
        <v>1441</v>
      </c>
    </row>
    <row r="1679" spans="1:3">
      <c r="A1679" s="351" t="s">
        <v>1386</v>
      </c>
      <c r="B1679" s="351" t="s">
        <v>3261</v>
      </c>
      <c r="C1679" s="351" t="s">
        <v>1442</v>
      </c>
    </row>
    <row r="1680" spans="1:3">
      <c r="A1680" s="351" t="s">
        <v>1386</v>
      </c>
      <c r="B1680" s="351" t="s">
        <v>3261</v>
      </c>
      <c r="C1680" s="351" t="s">
        <v>1443</v>
      </c>
    </row>
    <row r="1681" spans="1:3">
      <c r="A1681" s="351" t="s">
        <v>1386</v>
      </c>
      <c r="B1681" s="351" t="s">
        <v>3261</v>
      </c>
      <c r="C1681" s="351" t="s">
        <v>1417</v>
      </c>
    </row>
    <row r="1682" spans="1:3">
      <c r="A1682" s="351" t="s">
        <v>1386</v>
      </c>
      <c r="B1682" s="351" t="s">
        <v>3261</v>
      </c>
      <c r="C1682" s="351" t="s">
        <v>1418</v>
      </c>
    </row>
    <row r="1683" spans="1:3">
      <c r="A1683" s="351" t="s">
        <v>1386</v>
      </c>
      <c r="B1683" s="351" t="s">
        <v>3261</v>
      </c>
      <c r="C1683" s="351" t="s">
        <v>1412</v>
      </c>
    </row>
    <row r="1684" spans="1:3">
      <c r="A1684" s="351" t="s">
        <v>1386</v>
      </c>
      <c r="B1684" s="351" t="s">
        <v>3261</v>
      </c>
      <c r="C1684" s="351" t="s">
        <v>1439</v>
      </c>
    </row>
    <row r="1685" spans="1:3">
      <c r="A1685" s="351" t="s">
        <v>1386</v>
      </c>
      <c r="B1685" s="351" t="s">
        <v>3261</v>
      </c>
      <c r="C1685" s="351" t="s">
        <v>1444</v>
      </c>
    </row>
    <row r="1686" spans="1:3">
      <c r="A1686" s="351" t="s">
        <v>1386</v>
      </c>
      <c r="B1686" s="351" t="s">
        <v>3261</v>
      </c>
      <c r="C1686" s="351" t="s">
        <v>1445</v>
      </c>
    </row>
    <row r="1687" spans="1:3">
      <c r="A1687" s="351" t="s">
        <v>1386</v>
      </c>
      <c r="B1687" s="351" t="s">
        <v>3261</v>
      </c>
      <c r="C1687" s="351" t="s">
        <v>1413</v>
      </c>
    </row>
    <row r="1688" spans="1:3">
      <c r="A1688" s="351" t="s">
        <v>1386</v>
      </c>
      <c r="B1688" s="351" t="s">
        <v>3261</v>
      </c>
      <c r="C1688" s="351" t="s">
        <v>1414</v>
      </c>
    </row>
    <row r="1689" spans="1:3">
      <c r="A1689" s="351" t="s">
        <v>1386</v>
      </c>
      <c r="B1689" s="351" t="s">
        <v>3261</v>
      </c>
      <c r="C1689" s="351" t="s">
        <v>1419</v>
      </c>
    </row>
    <row r="1690" spans="1:3">
      <c r="A1690" s="351" t="s">
        <v>1386</v>
      </c>
      <c r="B1690" s="351" t="s">
        <v>3261</v>
      </c>
      <c r="C1690" s="351" t="s">
        <v>1415</v>
      </c>
    </row>
    <row r="1691" spans="1:3">
      <c r="A1691" s="351" t="s">
        <v>1386</v>
      </c>
      <c r="B1691" s="351" t="s">
        <v>3261</v>
      </c>
      <c r="C1691" s="351" t="s">
        <v>1446</v>
      </c>
    </row>
    <row r="1692" spans="1:3">
      <c r="A1692" s="351" t="s">
        <v>1386</v>
      </c>
      <c r="B1692" s="351" t="s">
        <v>3261</v>
      </c>
      <c r="C1692" s="351" t="s">
        <v>1447</v>
      </c>
    </row>
    <row r="1693" spans="1:3">
      <c r="A1693" s="351" t="s">
        <v>1386</v>
      </c>
      <c r="B1693" s="351" t="s">
        <v>3261</v>
      </c>
      <c r="C1693" s="351" t="s">
        <v>1420</v>
      </c>
    </row>
    <row r="1694" spans="1:3">
      <c r="A1694" s="351" t="s">
        <v>1386</v>
      </c>
      <c r="B1694" s="351" t="s">
        <v>3261</v>
      </c>
      <c r="C1694" s="351" t="s">
        <v>1448</v>
      </c>
    </row>
    <row r="1695" spans="1:3">
      <c r="A1695" s="351" t="s">
        <v>1386</v>
      </c>
      <c r="B1695" s="351" t="s">
        <v>1454</v>
      </c>
      <c r="C1695" s="351" t="s">
        <v>1455</v>
      </c>
    </row>
    <row r="1696" spans="1:3">
      <c r="A1696" s="351" t="s">
        <v>1386</v>
      </c>
      <c r="B1696" s="351" t="s">
        <v>1454</v>
      </c>
      <c r="C1696" s="351" t="s">
        <v>1456</v>
      </c>
    </row>
    <row r="1697" spans="1:3">
      <c r="A1697" s="351" t="s">
        <v>1386</v>
      </c>
      <c r="B1697" s="351" t="s">
        <v>1454</v>
      </c>
      <c r="C1697" s="351" t="s">
        <v>1457</v>
      </c>
    </row>
    <row r="1698" spans="1:3">
      <c r="A1698" s="351" t="s">
        <v>1386</v>
      </c>
      <c r="B1698" s="351" t="s">
        <v>1454</v>
      </c>
      <c r="C1698" s="351" t="s">
        <v>1458</v>
      </c>
    </row>
    <row r="1699" spans="1:3">
      <c r="A1699" s="351" t="s">
        <v>1386</v>
      </c>
      <c r="B1699" s="351" t="s">
        <v>1454</v>
      </c>
      <c r="C1699" s="351" t="s">
        <v>1459</v>
      </c>
    </row>
    <row r="1700" spans="1:3">
      <c r="A1700" s="351" t="s">
        <v>1386</v>
      </c>
      <c r="B1700" s="351" t="s">
        <v>1454</v>
      </c>
      <c r="C1700" s="351" t="s">
        <v>1460</v>
      </c>
    </row>
    <row r="1701" spans="1:3">
      <c r="A1701" s="351" t="s">
        <v>1386</v>
      </c>
      <c r="B1701" s="351" t="s">
        <v>1454</v>
      </c>
      <c r="C1701" s="351" t="s">
        <v>1461</v>
      </c>
    </row>
    <row r="1702" spans="1:3">
      <c r="A1702" s="351" t="s">
        <v>1386</v>
      </c>
      <c r="B1702" s="351" t="s">
        <v>1454</v>
      </c>
      <c r="C1702" s="351" t="s">
        <v>1462</v>
      </c>
    </row>
    <row r="1703" spans="1:3">
      <c r="A1703" s="351" t="s">
        <v>1386</v>
      </c>
      <c r="B1703" s="351" t="s">
        <v>1454</v>
      </c>
      <c r="C1703" s="351" t="s">
        <v>1463</v>
      </c>
    </row>
    <row r="1704" spans="1:3">
      <c r="A1704" s="351" t="s">
        <v>1386</v>
      </c>
      <c r="B1704" s="351" t="s">
        <v>1454</v>
      </c>
      <c r="C1704" s="351" t="s">
        <v>1464</v>
      </c>
    </row>
    <row r="1705" spans="1:3">
      <c r="A1705" s="351" t="s">
        <v>1386</v>
      </c>
      <c r="B1705" s="351" t="s">
        <v>1465</v>
      </c>
      <c r="C1705" s="351" t="s">
        <v>1466</v>
      </c>
    </row>
    <row r="1706" spans="1:3">
      <c r="A1706" s="351" t="s">
        <v>1386</v>
      </c>
      <c r="B1706" s="351" t="s">
        <v>1465</v>
      </c>
      <c r="C1706" s="351" t="s">
        <v>1467</v>
      </c>
    </row>
    <row r="1707" spans="1:3">
      <c r="A1707" s="351" t="s">
        <v>1386</v>
      </c>
      <c r="B1707" s="351" t="s">
        <v>1465</v>
      </c>
      <c r="C1707" s="351" t="s">
        <v>1468</v>
      </c>
    </row>
    <row r="1708" spans="1:3">
      <c r="A1708" s="351" t="s">
        <v>1386</v>
      </c>
      <c r="B1708" s="351" t="s">
        <v>1465</v>
      </c>
      <c r="C1708" s="351" t="s">
        <v>1469</v>
      </c>
    </row>
    <row r="1709" spans="1:3">
      <c r="A1709" s="351" t="s">
        <v>1386</v>
      </c>
      <c r="B1709" s="351" t="s">
        <v>1465</v>
      </c>
      <c r="C1709" s="351" t="s">
        <v>1470</v>
      </c>
    </row>
    <row r="1710" spans="1:3">
      <c r="A1710" s="351" t="s">
        <v>1386</v>
      </c>
      <c r="B1710" s="351" t="s">
        <v>1465</v>
      </c>
      <c r="C1710" s="351" t="s">
        <v>1471</v>
      </c>
    </row>
    <row r="1711" spans="1:3">
      <c r="A1711" s="351" t="s">
        <v>1386</v>
      </c>
      <c r="B1711" s="351" t="s">
        <v>1465</v>
      </c>
      <c r="C1711" s="351" t="s">
        <v>1472</v>
      </c>
    </row>
    <row r="1712" spans="1:3">
      <c r="A1712" s="351" t="s">
        <v>1386</v>
      </c>
      <c r="B1712" s="351" t="s">
        <v>1465</v>
      </c>
      <c r="C1712" s="351" t="s">
        <v>1473</v>
      </c>
    </row>
    <row r="1713" spans="1:3">
      <c r="A1713" s="351" t="s">
        <v>1386</v>
      </c>
      <c r="B1713" s="351" t="s">
        <v>1465</v>
      </c>
      <c r="C1713" s="351" t="s">
        <v>1474</v>
      </c>
    </row>
    <row r="1714" spans="1:3">
      <c r="A1714" s="351" t="s">
        <v>1386</v>
      </c>
      <c r="B1714" s="351" t="s">
        <v>1465</v>
      </c>
      <c r="C1714" s="351" t="s">
        <v>1475</v>
      </c>
    </row>
    <row r="1715" spans="1:3">
      <c r="A1715" s="351" t="s">
        <v>1386</v>
      </c>
      <c r="B1715" s="351" t="s">
        <v>1465</v>
      </c>
      <c r="C1715" s="351" t="s">
        <v>1465</v>
      </c>
    </row>
    <row r="1716" spans="1:3">
      <c r="A1716" s="351" t="s">
        <v>1386</v>
      </c>
      <c r="B1716" s="351" t="s">
        <v>1465</v>
      </c>
      <c r="C1716" s="351" t="s">
        <v>1476</v>
      </c>
    </row>
    <row r="1717" spans="1:3">
      <c r="A1717" s="351" t="s">
        <v>3262</v>
      </c>
      <c r="B1717" s="351" t="s">
        <v>489</v>
      </c>
      <c r="C1717" s="351" t="s">
        <v>490</v>
      </c>
    </row>
    <row r="1718" spans="1:3">
      <c r="A1718" s="351" t="s">
        <v>3262</v>
      </c>
      <c r="B1718" s="351" t="s">
        <v>489</v>
      </c>
      <c r="C1718" s="351" t="s">
        <v>489</v>
      </c>
    </row>
    <row r="1719" spans="1:3">
      <c r="A1719" s="351" t="s">
        <v>3262</v>
      </c>
      <c r="B1719" s="351" t="s">
        <v>489</v>
      </c>
      <c r="C1719" s="351" t="s">
        <v>504</v>
      </c>
    </row>
    <row r="1720" spans="1:3">
      <c r="A1720" s="351" t="s">
        <v>3262</v>
      </c>
      <c r="B1720" s="351" t="s">
        <v>491</v>
      </c>
      <c r="C1720" s="351" t="s">
        <v>491</v>
      </c>
    </row>
    <row r="1721" spans="1:3">
      <c r="A1721" s="351" t="s">
        <v>3262</v>
      </c>
      <c r="B1721" s="351" t="s">
        <v>491</v>
      </c>
      <c r="C1721" s="351" t="s">
        <v>530</v>
      </c>
    </row>
    <row r="1722" spans="1:3">
      <c r="A1722" s="351" t="s">
        <v>3262</v>
      </c>
      <c r="B1722" s="351" t="s">
        <v>491</v>
      </c>
      <c r="C1722" s="351" t="s">
        <v>557</v>
      </c>
    </row>
    <row r="1723" spans="1:3">
      <c r="A1723" s="351" t="s">
        <v>3262</v>
      </c>
      <c r="B1723" s="351" t="s">
        <v>493</v>
      </c>
      <c r="C1723" s="351" t="s">
        <v>492</v>
      </c>
    </row>
    <row r="1724" spans="1:3">
      <c r="A1724" s="351" t="s">
        <v>3262</v>
      </c>
      <c r="B1724" s="351" t="s">
        <v>493</v>
      </c>
      <c r="C1724" s="351" t="s">
        <v>516</v>
      </c>
    </row>
    <row r="1725" spans="1:3">
      <c r="A1725" s="351" t="s">
        <v>3262</v>
      </c>
      <c r="B1725" s="351" t="s">
        <v>493</v>
      </c>
      <c r="C1725" s="351" t="s">
        <v>517</v>
      </c>
    </row>
    <row r="1726" spans="1:3">
      <c r="A1726" s="351" t="s">
        <v>3262</v>
      </c>
      <c r="B1726" s="351" t="s">
        <v>493</v>
      </c>
      <c r="C1726" s="351" t="s">
        <v>535</v>
      </c>
    </row>
    <row r="1727" spans="1:3">
      <c r="A1727" s="351" t="s">
        <v>3262</v>
      </c>
      <c r="B1727" s="351" t="s">
        <v>493</v>
      </c>
      <c r="C1727" s="351" t="s">
        <v>536</v>
      </c>
    </row>
    <row r="1728" spans="1:3">
      <c r="A1728" s="351" t="s">
        <v>3262</v>
      </c>
      <c r="B1728" s="351" t="s">
        <v>493</v>
      </c>
      <c r="C1728" s="351" t="s">
        <v>543</v>
      </c>
    </row>
    <row r="1729" spans="1:3">
      <c r="A1729" s="351" t="s">
        <v>3262</v>
      </c>
      <c r="B1729" s="351" t="s">
        <v>493</v>
      </c>
      <c r="C1729" s="351" t="s">
        <v>544</v>
      </c>
    </row>
    <row r="1730" spans="1:3">
      <c r="A1730" s="351" t="s">
        <v>3262</v>
      </c>
      <c r="B1730" s="351" t="s">
        <v>493</v>
      </c>
      <c r="C1730" s="351" t="s">
        <v>545</v>
      </c>
    </row>
    <row r="1731" spans="1:3">
      <c r="A1731" s="351" t="s">
        <v>3262</v>
      </c>
      <c r="B1731" s="351" t="s">
        <v>493</v>
      </c>
      <c r="C1731" s="351" t="s">
        <v>549</v>
      </c>
    </row>
    <row r="1732" spans="1:3">
      <c r="A1732" s="351" t="s">
        <v>3262</v>
      </c>
      <c r="B1732" s="351" t="s">
        <v>493</v>
      </c>
      <c r="C1732" s="351" t="s">
        <v>550</v>
      </c>
    </row>
    <row r="1733" spans="1:3">
      <c r="A1733" s="351" t="s">
        <v>3262</v>
      </c>
      <c r="B1733" s="351" t="s">
        <v>493</v>
      </c>
      <c r="C1733" s="351" t="s">
        <v>551</v>
      </c>
    </row>
    <row r="1734" spans="1:3">
      <c r="A1734" s="351" t="s">
        <v>3262</v>
      </c>
      <c r="B1734" s="351" t="s">
        <v>493</v>
      </c>
      <c r="C1734" s="351" t="s">
        <v>555</v>
      </c>
    </row>
    <row r="1735" spans="1:3">
      <c r="A1735" s="351" t="s">
        <v>3262</v>
      </c>
      <c r="B1735" s="351" t="s">
        <v>495</v>
      </c>
      <c r="C1735" s="351" t="s">
        <v>495</v>
      </c>
    </row>
    <row r="1736" spans="1:3">
      <c r="A1736" s="351" t="s">
        <v>3262</v>
      </c>
      <c r="B1736" s="351" t="s">
        <v>496</v>
      </c>
      <c r="C1736" s="351" t="s">
        <v>496</v>
      </c>
    </row>
    <row r="1737" spans="1:3">
      <c r="A1737" s="351" t="s">
        <v>3262</v>
      </c>
      <c r="B1737" s="351" t="s">
        <v>498</v>
      </c>
      <c r="C1737" s="351" t="s">
        <v>508</v>
      </c>
    </row>
    <row r="1738" spans="1:3">
      <c r="A1738" s="351" t="s">
        <v>3262</v>
      </c>
      <c r="B1738" s="351" t="s">
        <v>498</v>
      </c>
      <c r="C1738" s="351" t="s">
        <v>510</v>
      </c>
    </row>
    <row r="1739" spans="1:3">
      <c r="A1739" s="351" t="s">
        <v>3262</v>
      </c>
      <c r="B1739" s="351" t="s">
        <v>498</v>
      </c>
      <c r="C1739" s="351" t="s">
        <v>525</v>
      </c>
    </row>
    <row r="1740" spans="1:3">
      <c r="A1740" s="351" t="s">
        <v>3262</v>
      </c>
      <c r="B1740" s="351" t="s">
        <v>498</v>
      </c>
      <c r="C1740" s="351" t="s">
        <v>498</v>
      </c>
    </row>
    <row r="1741" spans="1:3">
      <c r="A1741" s="351" t="s">
        <v>3262</v>
      </c>
      <c r="B1741" s="351" t="s">
        <v>498</v>
      </c>
      <c r="C1741" s="351" t="s">
        <v>541</v>
      </c>
    </row>
    <row r="1742" spans="1:3">
      <c r="A1742" s="351" t="s">
        <v>3262</v>
      </c>
      <c r="B1742" s="351" t="s">
        <v>500</v>
      </c>
      <c r="C1742" s="351" t="s">
        <v>528</v>
      </c>
    </row>
    <row r="1743" spans="1:3">
      <c r="A1743" s="351" t="s">
        <v>3262</v>
      </c>
      <c r="B1743" s="351" t="s">
        <v>502</v>
      </c>
      <c r="C1743" s="351" t="s">
        <v>497</v>
      </c>
    </row>
    <row r="1744" spans="1:3">
      <c r="A1744" s="351" t="s">
        <v>3262</v>
      </c>
      <c r="B1744" s="351" t="s">
        <v>502</v>
      </c>
      <c r="C1744" s="351" t="s">
        <v>499</v>
      </c>
    </row>
    <row r="1745" spans="1:3">
      <c r="A1745" s="351" t="s">
        <v>3262</v>
      </c>
      <c r="B1745" s="351" t="s">
        <v>502</v>
      </c>
      <c r="C1745" s="351" t="s">
        <v>514</v>
      </c>
    </row>
    <row r="1746" spans="1:3">
      <c r="A1746" s="351" t="s">
        <v>3262</v>
      </c>
      <c r="B1746" s="351" t="s">
        <v>502</v>
      </c>
      <c r="C1746" s="351" t="s">
        <v>518</v>
      </c>
    </row>
    <row r="1747" spans="1:3">
      <c r="A1747" s="351" t="s">
        <v>3262</v>
      </c>
      <c r="B1747" s="351" t="s">
        <v>502</v>
      </c>
      <c r="C1747" s="351" t="s">
        <v>524</v>
      </c>
    </row>
    <row r="1748" spans="1:3">
      <c r="A1748" s="351" t="s">
        <v>3262</v>
      </c>
      <c r="B1748" s="351" t="s">
        <v>502</v>
      </c>
      <c r="C1748" s="351" t="s">
        <v>529</v>
      </c>
    </row>
    <row r="1749" spans="1:3">
      <c r="A1749" s="351" t="s">
        <v>3262</v>
      </c>
      <c r="B1749" s="351" t="s">
        <v>502</v>
      </c>
      <c r="C1749" s="351" t="s">
        <v>540</v>
      </c>
    </row>
    <row r="1750" spans="1:3">
      <c r="A1750" s="351" t="s">
        <v>3262</v>
      </c>
      <c r="B1750" s="351" t="s">
        <v>503</v>
      </c>
      <c r="C1750" s="351" t="s">
        <v>501</v>
      </c>
    </row>
    <row r="1751" spans="1:3">
      <c r="A1751" s="351" t="s">
        <v>3262</v>
      </c>
      <c r="B1751" s="351" t="s">
        <v>503</v>
      </c>
      <c r="C1751" s="351" t="s">
        <v>512</v>
      </c>
    </row>
    <row r="1752" spans="1:3">
      <c r="A1752" s="351" t="s">
        <v>3262</v>
      </c>
      <c r="B1752" s="351" t="s">
        <v>503</v>
      </c>
      <c r="C1752" s="351" t="s">
        <v>523</v>
      </c>
    </row>
    <row r="1753" spans="1:3">
      <c r="A1753" s="351" t="s">
        <v>3262</v>
      </c>
      <c r="B1753" s="351" t="s">
        <v>503</v>
      </c>
      <c r="C1753" s="351" t="s">
        <v>503</v>
      </c>
    </row>
    <row r="1754" spans="1:3">
      <c r="A1754" s="351" t="s">
        <v>3262</v>
      </c>
      <c r="B1754" s="351" t="s">
        <v>503</v>
      </c>
      <c r="C1754" s="351" t="s">
        <v>546</v>
      </c>
    </row>
    <row r="1755" spans="1:3">
      <c r="A1755" s="351" t="s">
        <v>3262</v>
      </c>
      <c r="B1755" s="351" t="s">
        <v>505</v>
      </c>
      <c r="C1755" s="351" t="s">
        <v>505</v>
      </c>
    </row>
    <row r="1756" spans="1:3">
      <c r="A1756" s="351" t="s">
        <v>3262</v>
      </c>
      <c r="B1756" s="351" t="s">
        <v>507</v>
      </c>
      <c r="C1756" s="351" t="s">
        <v>533</v>
      </c>
    </row>
    <row r="1757" spans="1:3">
      <c r="A1757" s="351" t="s">
        <v>3262</v>
      </c>
      <c r="B1757" s="351" t="s">
        <v>507</v>
      </c>
      <c r="C1757" s="351" t="s">
        <v>548</v>
      </c>
    </row>
    <row r="1758" spans="1:3">
      <c r="A1758" s="351" t="s">
        <v>3262</v>
      </c>
      <c r="B1758" s="351" t="s">
        <v>509</v>
      </c>
      <c r="C1758" s="351" t="s">
        <v>494</v>
      </c>
    </row>
    <row r="1759" spans="1:3">
      <c r="A1759" s="351" t="s">
        <v>3262</v>
      </c>
      <c r="B1759" s="351" t="s">
        <v>509</v>
      </c>
      <c r="C1759" s="351" t="s">
        <v>520</v>
      </c>
    </row>
    <row r="1760" spans="1:3">
      <c r="A1760" s="351" t="s">
        <v>3262</v>
      </c>
      <c r="B1760" s="351" t="s">
        <v>509</v>
      </c>
      <c r="C1760" s="351" t="s">
        <v>522</v>
      </c>
    </row>
    <row r="1761" spans="1:3">
      <c r="A1761" s="351" t="s">
        <v>3262</v>
      </c>
      <c r="B1761" s="351" t="s">
        <v>509</v>
      </c>
      <c r="C1761" s="351" t="s">
        <v>526</v>
      </c>
    </row>
    <row r="1762" spans="1:3">
      <c r="A1762" s="351" t="s">
        <v>3262</v>
      </c>
      <c r="B1762" s="351" t="s">
        <v>509</v>
      </c>
      <c r="C1762" s="351" t="s">
        <v>527</v>
      </c>
    </row>
    <row r="1763" spans="1:3">
      <c r="A1763" s="351" t="s">
        <v>3262</v>
      </c>
      <c r="B1763" s="351" t="s">
        <v>509</v>
      </c>
      <c r="C1763" s="351" t="s">
        <v>531</v>
      </c>
    </row>
    <row r="1764" spans="1:3">
      <c r="A1764" s="351" t="s">
        <v>3262</v>
      </c>
      <c r="B1764" s="351" t="s">
        <v>509</v>
      </c>
      <c r="C1764" s="351" t="s">
        <v>534</v>
      </c>
    </row>
    <row r="1765" spans="1:3">
      <c r="A1765" s="351" t="s">
        <v>3262</v>
      </c>
      <c r="B1765" s="351" t="s">
        <v>509</v>
      </c>
      <c r="C1765" s="351" t="s">
        <v>537</v>
      </c>
    </row>
    <row r="1766" spans="1:3">
      <c r="A1766" s="351" t="s">
        <v>3262</v>
      </c>
      <c r="B1766" s="351" t="s">
        <v>509</v>
      </c>
      <c r="C1766" s="351" t="s">
        <v>538</v>
      </c>
    </row>
    <row r="1767" spans="1:3">
      <c r="A1767" s="351" t="s">
        <v>3262</v>
      </c>
      <c r="B1767" s="351" t="s">
        <v>509</v>
      </c>
      <c r="C1767" s="351" t="s">
        <v>539</v>
      </c>
    </row>
    <row r="1768" spans="1:3">
      <c r="A1768" s="351" t="s">
        <v>3262</v>
      </c>
      <c r="B1768" s="351" t="s">
        <v>509</v>
      </c>
      <c r="C1768" s="351" t="s">
        <v>547</v>
      </c>
    </row>
    <row r="1769" spans="1:3">
      <c r="A1769" s="351" t="s">
        <v>3262</v>
      </c>
      <c r="B1769" s="351" t="s">
        <v>509</v>
      </c>
      <c r="C1769" s="351" t="s">
        <v>509</v>
      </c>
    </row>
    <row r="1770" spans="1:3">
      <c r="A1770" s="351" t="s">
        <v>3262</v>
      </c>
      <c r="B1770" s="351" t="s">
        <v>509</v>
      </c>
      <c r="C1770" s="351" t="s">
        <v>552</v>
      </c>
    </row>
    <row r="1771" spans="1:3">
      <c r="A1771" s="351" t="s">
        <v>3262</v>
      </c>
      <c r="B1771" s="351" t="s">
        <v>511</v>
      </c>
      <c r="C1771" s="351" t="s">
        <v>506</v>
      </c>
    </row>
    <row r="1772" spans="1:3">
      <c r="A1772" s="351" t="s">
        <v>3262</v>
      </c>
      <c r="B1772" s="351" t="s">
        <v>511</v>
      </c>
      <c r="C1772" s="351" t="s">
        <v>515</v>
      </c>
    </row>
    <row r="1773" spans="1:3">
      <c r="A1773" s="351" t="s">
        <v>3262</v>
      </c>
      <c r="B1773" s="351" t="s">
        <v>511</v>
      </c>
      <c r="C1773" s="351" t="s">
        <v>521</v>
      </c>
    </row>
    <row r="1774" spans="1:3">
      <c r="A1774" s="351" t="s">
        <v>3262</v>
      </c>
      <c r="B1774" s="351" t="s">
        <v>511</v>
      </c>
      <c r="C1774" s="351" t="s">
        <v>553</v>
      </c>
    </row>
    <row r="1775" spans="1:3">
      <c r="A1775" s="351" t="s">
        <v>3262</v>
      </c>
      <c r="B1775" s="351" t="s">
        <v>511</v>
      </c>
      <c r="C1775" s="351" t="s">
        <v>554</v>
      </c>
    </row>
    <row r="1776" spans="1:3">
      <c r="A1776" s="351" t="s">
        <v>3262</v>
      </c>
      <c r="B1776" s="351" t="s">
        <v>511</v>
      </c>
      <c r="C1776" s="351" t="s">
        <v>556</v>
      </c>
    </row>
    <row r="1777" spans="1:3">
      <c r="A1777" s="351" t="s">
        <v>3262</v>
      </c>
      <c r="B1777" s="351" t="s">
        <v>513</v>
      </c>
      <c r="C1777" s="351" t="s">
        <v>519</v>
      </c>
    </row>
    <row r="1778" spans="1:3">
      <c r="A1778" s="351" t="s">
        <v>3262</v>
      </c>
      <c r="B1778" s="351" t="s">
        <v>513</v>
      </c>
      <c r="C1778" s="351" t="s">
        <v>532</v>
      </c>
    </row>
    <row r="1779" spans="1:3">
      <c r="A1779" s="351" t="s">
        <v>3262</v>
      </c>
      <c r="B1779" s="351" t="s">
        <v>513</v>
      </c>
      <c r="C1779" s="351" t="s">
        <v>542</v>
      </c>
    </row>
    <row r="1780" spans="1:3">
      <c r="A1780" s="351" t="s">
        <v>3262</v>
      </c>
      <c r="B1780" s="351" t="s">
        <v>513</v>
      </c>
      <c r="C1780" s="351" t="s">
        <v>513</v>
      </c>
    </row>
    <row r="1781" spans="1:3">
      <c r="A1781" s="351" t="s">
        <v>3262</v>
      </c>
      <c r="B1781" s="351" t="s">
        <v>513</v>
      </c>
      <c r="C1781" s="351" t="s">
        <v>558</v>
      </c>
    </row>
    <row r="1782" spans="1:3">
      <c r="A1782" s="351" t="s">
        <v>2442</v>
      </c>
      <c r="B1782" s="351" t="s">
        <v>2443</v>
      </c>
      <c r="C1782" s="351" t="s">
        <v>2443</v>
      </c>
    </row>
    <row r="1783" spans="1:3">
      <c r="A1783" s="351" t="s">
        <v>2442</v>
      </c>
      <c r="B1783" s="351" t="s">
        <v>2443</v>
      </c>
      <c r="C1783" s="351" t="s">
        <v>2444</v>
      </c>
    </row>
    <row r="1784" spans="1:3">
      <c r="A1784" s="351" t="s">
        <v>2442</v>
      </c>
      <c r="B1784" s="351" t="s">
        <v>2443</v>
      </c>
      <c r="C1784" s="351" t="s">
        <v>2445</v>
      </c>
    </row>
    <row r="1785" spans="1:3">
      <c r="A1785" s="351" t="s">
        <v>2442</v>
      </c>
      <c r="B1785" s="351" t="s">
        <v>2443</v>
      </c>
      <c r="C1785" s="351" t="s">
        <v>2446</v>
      </c>
    </row>
    <row r="1786" spans="1:3">
      <c r="A1786" s="351" t="s">
        <v>2442</v>
      </c>
      <c r="B1786" s="351" t="s">
        <v>2443</v>
      </c>
      <c r="C1786" s="351" t="s">
        <v>2447</v>
      </c>
    </row>
    <row r="1787" spans="1:3">
      <c r="A1787" s="351" t="s">
        <v>2442</v>
      </c>
      <c r="B1787" s="351" t="s">
        <v>2443</v>
      </c>
      <c r="C1787" s="351" t="s">
        <v>2448</v>
      </c>
    </row>
    <row r="1788" spans="1:3">
      <c r="A1788" s="351" t="s">
        <v>2442</v>
      </c>
      <c r="B1788" s="351" t="s">
        <v>2443</v>
      </c>
      <c r="C1788" s="351" t="s">
        <v>2449</v>
      </c>
    </row>
    <row r="1789" spans="1:3">
      <c r="A1789" s="351" t="s">
        <v>2442</v>
      </c>
      <c r="B1789" s="351" t="s">
        <v>2443</v>
      </c>
      <c r="C1789" s="351" t="s">
        <v>2450</v>
      </c>
    </row>
    <row r="1790" spans="1:3">
      <c r="A1790" s="351" t="s">
        <v>2442</v>
      </c>
      <c r="B1790" s="351" t="s">
        <v>2443</v>
      </c>
      <c r="C1790" s="351" t="s">
        <v>2451</v>
      </c>
    </row>
    <row r="1791" spans="1:3">
      <c r="A1791" s="351" t="s">
        <v>2442</v>
      </c>
      <c r="B1791" s="351" t="s">
        <v>2443</v>
      </c>
      <c r="C1791" s="351" t="s">
        <v>2452</v>
      </c>
    </row>
    <row r="1792" spans="1:3">
      <c r="A1792" s="351" t="s">
        <v>2442</v>
      </c>
      <c r="B1792" s="351" t="s">
        <v>2443</v>
      </c>
      <c r="C1792" s="351" t="s">
        <v>2453</v>
      </c>
    </row>
    <row r="1793" spans="1:3">
      <c r="A1793" s="351" t="s">
        <v>2442</v>
      </c>
      <c r="B1793" s="351" t="s">
        <v>2443</v>
      </c>
      <c r="C1793" s="351" t="s">
        <v>2454</v>
      </c>
    </row>
    <row r="1794" spans="1:3">
      <c r="A1794" s="351" t="s">
        <v>2442</v>
      </c>
      <c r="B1794" s="351" t="s">
        <v>2455</v>
      </c>
      <c r="C1794" s="351" t="s">
        <v>2455</v>
      </c>
    </row>
    <row r="1795" spans="1:3">
      <c r="A1795" s="351" t="s">
        <v>2442</v>
      </c>
      <c r="B1795" s="351" t="s">
        <v>2455</v>
      </c>
      <c r="C1795" s="351" t="s">
        <v>2456</v>
      </c>
    </row>
    <row r="1796" spans="1:3">
      <c r="A1796" s="351" t="s">
        <v>2442</v>
      </c>
      <c r="B1796" s="351" t="s">
        <v>2455</v>
      </c>
      <c r="C1796" s="351" t="s">
        <v>2457</v>
      </c>
    </row>
    <row r="1797" spans="1:3">
      <c r="A1797" s="351" t="s">
        <v>2442</v>
      </c>
      <c r="B1797" s="351" t="s">
        <v>2455</v>
      </c>
      <c r="C1797" s="351" t="s">
        <v>2458</v>
      </c>
    </row>
    <row r="1798" spans="1:3">
      <c r="A1798" s="351" t="s">
        <v>2442</v>
      </c>
      <c r="B1798" s="351" t="s">
        <v>2455</v>
      </c>
      <c r="C1798" s="351" t="s">
        <v>2459</v>
      </c>
    </row>
    <row r="1799" spans="1:3">
      <c r="A1799" s="351" t="s">
        <v>2442</v>
      </c>
      <c r="B1799" s="351" t="s">
        <v>2455</v>
      </c>
      <c r="C1799" s="351" t="s">
        <v>2460</v>
      </c>
    </row>
    <row r="1800" spans="1:3">
      <c r="A1800" s="351" t="s">
        <v>2442</v>
      </c>
      <c r="B1800" s="351" t="s">
        <v>2461</v>
      </c>
      <c r="C1800" s="351" t="s">
        <v>2462</v>
      </c>
    </row>
    <row r="1801" spans="1:3">
      <c r="A1801" s="351" t="s">
        <v>2442</v>
      </c>
      <c r="B1801" s="351" t="s">
        <v>2461</v>
      </c>
      <c r="C1801" s="351" t="s">
        <v>2461</v>
      </c>
    </row>
    <row r="1802" spans="1:3">
      <c r="A1802" s="351" t="s">
        <v>2442</v>
      </c>
      <c r="B1802" s="351" t="s">
        <v>2461</v>
      </c>
      <c r="C1802" s="351" t="s">
        <v>2463</v>
      </c>
    </row>
    <row r="1803" spans="1:3">
      <c r="A1803" s="351" t="s">
        <v>2442</v>
      </c>
      <c r="B1803" s="351" t="s">
        <v>2461</v>
      </c>
      <c r="C1803" s="351" t="s">
        <v>2464</v>
      </c>
    </row>
    <row r="1804" spans="1:3">
      <c r="A1804" s="351" t="s">
        <v>2442</v>
      </c>
      <c r="B1804" s="351" t="s">
        <v>2465</v>
      </c>
      <c r="C1804" s="351" t="s">
        <v>2466</v>
      </c>
    </row>
    <row r="1805" spans="1:3">
      <c r="A1805" s="351" t="s">
        <v>2442</v>
      </c>
      <c r="B1805" s="351" t="s">
        <v>2465</v>
      </c>
      <c r="C1805" s="351" t="s">
        <v>2467</v>
      </c>
    </row>
    <row r="1806" spans="1:3">
      <c r="A1806" s="351" t="s">
        <v>2442</v>
      </c>
      <c r="B1806" s="351" t="s">
        <v>2465</v>
      </c>
      <c r="C1806" s="351" t="s">
        <v>2468</v>
      </c>
    </row>
    <row r="1807" spans="1:3">
      <c r="A1807" s="351" t="s">
        <v>2442</v>
      </c>
      <c r="B1807" s="351" t="s">
        <v>2465</v>
      </c>
      <c r="C1807" s="351" t="s">
        <v>2469</v>
      </c>
    </row>
    <row r="1808" spans="1:3">
      <c r="A1808" s="351" t="s">
        <v>2442</v>
      </c>
      <c r="B1808" s="351" t="s">
        <v>2465</v>
      </c>
      <c r="C1808" s="351" t="s">
        <v>2470</v>
      </c>
    </row>
    <row r="1809" spans="1:3">
      <c r="A1809" s="351" t="s">
        <v>2442</v>
      </c>
      <c r="B1809" s="351" t="s">
        <v>2465</v>
      </c>
      <c r="C1809" s="351" t="s">
        <v>2471</v>
      </c>
    </row>
    <row r="1810" spans="1:3">
      <c r="A1810" s="351" t="s">
        <v>2442</v>
      </c>
      <c r="B1810" s="351" t="s">
        <v>2465</v>
      </c>
      <c r="C1810" s="351" t="s">
        <v>2472</v>
      </c>
    </row>
    <row r="1811" spans="1:3">
      <c r="A1811" s="351" t="s">
        <v>2473</v>
      </c>
      <c r="B1811" s="351" t="s">
        <v>2474</v>
      </c>
      <c r="C1811" s="351" t="s">
        <v>2474</v>
      </c>
    </row>
    <row r="1812" spans="1:3">
      <c r="A1812" s="351" t="s">
        <v>2473</v>
      </c>
      <c r="B1812" s="351" t="s">
        <v>2475</v>
      </c>
      <c r="C1812" s="351" t="s">
        <v>2476</v>
      </c>
    </row>
    <row r="1813" spans="1:3">
      <c r="A1813" s="351" t="s">
        <v>2473</v>
      </c>
      <c r="B1813" s="351" t="s">
        <v>2475</v>
      </c>
      <c r="C1813" s="351" t="s">
        <v>2477</v>
      </c>
    </row>
    <row r="1814" spans="1:3">
      <c r="A1814" s="351" t="s">
        <v>2473</v>
      </c>
      <c r="B1814" s="351" t="s">
        <v>2475</v>
      </c>
      <c r="C1814" s="351" t="s">
        <v>2478</v>
      </c>
    </row>
    <row r="1815" spans="1:3">
      <c r="A1815" s="351" t="s">
        <v>2473</v>
      </c>
      <c r="B1815" s="351" t="s">
        <v>2475</v>
      </c>
      <c r="C1815" s="351" t="s">
        <v>2479</v>
      </c>
    </row>
    <row r="1816" spans="1:3">
      <c r="A1816" s="351" t="s">
        <v>2473</v>
      </c>
      <c r="B1816" s="351" t="s">
        <v>2475</v>
      </c>
      <c r="C1816" s="351" t="s">
        <v>2480</v>
      </c>
    </row>
    <row r="1817" spans="1:3">
      <c r="A1817" s="351" t="s">
        <v>2473</v>
      </c>
      <c r="B1817" s="351" t="s">
        <v>2475</v>
      </c>
      <c r="C1817" s="351" t="s">
        <v>2481</v>
      </c>
    </row>
    <row r="1818" spans="1:3">
      <c r="A1818" s="351" t="s">
        <v>2473</v>
      </c>
      <c r="B1818" s="351" t="s">
        <v>2475</v>
      </c>
      <c r="C1818" s="351" t="s">
        <v>2482</v>
      </c>
    </row>
    <row r="1819" spans="1:3">
      <c r="A1819" s="351" t="s">
        <v>2473</v>
      </c>
      <c r="B1819" s="351" t="s">
        <v>2475</v>
      </c>
      <c r="C1819" s="351" t="s">
        <v>2483</v>
      </c>
    </row>
    <row r="1820" spans="1:3">
      <c r="A1820" s="351" t="s">
        <v>2473</v>
      </c>
      <c r="B1820" s="351" t="s">
        <v>2475</v>
      </c>
      <c r="C1820" s="351" t="s">
        <v>2484</v>
      </c>
    </row>
    <row r="1821" spans="1:3">
      <c r="A1821" s="351" t="s">
        <v>2473</v>
      </c>
      <c r="B1821" s="351" t="s">
        <v>2475</v>
      </c>
      <c r="C1821" s="351" t="s">
        <v>2485</v>
      </c>
    </row>
    <row r="1822" spans="1:3">
      <c r="A1822" s="351" t="s">
        <v>2473</v>
      </c>
      <c r="B1822" s="351" t="s">
        <v>2486</v>
      </c>
      <c r="C1822" s="351" t="s">
        <v>2487</v>
      </c>
    </row>
    <row r="1823" spans="1:3">
      <c r="A1823" s="351" t="s">
        <v>2473</v>
      </c>
      <c r="B1823" s="351" t="s">
        <v>2486</v>
      </c>
      <c r="C1823" s="351" t="s">
        <v>2488</v>
      </c>
    </row>
    <row r="1824" spans="1:3">
      <c r="A1824" s="351" t="s">
        <v>2473</v>
      </c>
      <c r="B1824" s="351" t="s">
        <v>2486</v>
      </c>
      <c r="C1824" s="351" t="s">
        <v>2489</v>
      </c>
    </row>
    <row r="1825" spans="1:3">
      <c r="A1825" s="351" t="s">
        <v>2473</v>
      </c>
      <c r="B1825" s="351" t="s">
        <v>2490</v>
      </c>
      <c r="C1825" s="351" t="s">
        <v>2490</v>
      </c>
    </row>
    <row r="1826" spans="1:3">
      <c r="A1826" s="351" t="s">
        <v>2473</v>
      </c>
      <c r="B1826" s="351" t="s">
        <v>2491</v>
      </c>
      <c r="C1826" s="351" t="s">
        <v>2491</v>
      </c>
    </row>
    <row r="1827" spans="1:3">
      <c r="A1827" s="351" t="s">
        <v>2473</v>
      </c>
      <c r="B1827" s="351" t="s">
        <v>2492</v>
      </c>
      <c r="C1827" s="351" t="s">
        <v>2492</v>
      </c>
    </row>
    <row r="1828" spans="1:3">
      <c r="A1828" s="351" t="s">
        <v>2473</v>
      </c>
      <c r="B1828" s="351" t="s">
        <v>2493</v>
      </c>
      <c r="C1828" s="351" t="s">
        <v>2493</v>
      </c>
    </row>
    <row r="1829" spans="1:3">
      <c r="A1829" s="351" t="s">
        <v>2473</v>
      </c>
      <c r="B1829" s="351" t="s">
        <v>2493</v>
      </c>
      <c r="C1829" s="351" t="s">
        <v>2494</v>
      </c>
    </row>
    <row r="1830" spans="1:3">
      <c r="A1830" s="351" t="s">
        <v>2473</v>
      </c>
      <c r="B1830" s="351" t="s">
        <v>2493</v>
      </c>
      <c r="C1830" s="351" t="s">
        <v>2495</v>
      </c>
    </row>
    <row r="1831" spans="1:3">
      <c r="A1831" s="351" t="s">
        <v>2473</v>
      </c>
      <c r="B1831" s="351" t="s">
        <v>2493</v>
      </c>
      <c r="C1831" s="351" t="s">
        <v>2496</v>
      </c>
    </row>
    <row r="1832" spans="1:3">
      <c r="A1832" s="351" t="s">
        <v>2473</v>
      </c>
      <c r="B1832" s="351" t="s">
        <v>2493</v>
      </c>
      <c r="C1832" s="351" t="s">
        <v>2497</v>
      </c>
    </row>
    <row r="1833" spans="1:3">
      <c r="A1833" s="351" t="s">
        <v>2473</v>
      </c>
      <c r="B1833" s="351" t="s">
        <v>2493</v>
      </c>
      <c r="C1833" s="351" t="s">
        <v>2498</v>
      </c>
    </row>
    <row r="1834" spans="1:3">
      <c r="A1834" s="351" t="s">
        <v>2473</v>
      </c>
      <c r="B1834" s="351" t="s">
        <v>2493</v>
      </c>
      <c r="C1834" s="351" t="s">
        <v>2499</v>
      </c>
    </row>
    <row r="1835" spans="1:3">
      <c r="A1835" s="351" t="s">
        <v>2473</v>
      </c>
      <c r="B1835" s="351" t="s">
        <v>2500</v>
      </c>
      <c r="C1835" s="351" t="s">
        <v>1045</v>
      </c>
    </row>
    <row r="1836" spans="1:3">
      <c r="A1836" s="351" t="s">
        <v>2473</v>
      </c>
      <c r="B1836" s="351" t="s">
        <v>2500</v>
      </c>
      <c r="C1836" s="351" t="s">
        <v>2501</v>
      </c>
    </row>
    <row r="1837" spans="1:3">
      <c r="A1837" s="351" t="s">
        <v>2473</v>
      </c>
      <c r="B1837" s="351" t="s">
        <v>2500</v>
      </c>
      <c r="C1837" s="351" t="s">
        <v>1044</v>
      </c>
    </row>
    <row r="1838" spans="1:3">
      <c r="A1838" s="351" t="s">
        <v>2473</v>
      </c>
      <c r="B1838" s="351" t="s">
        <v>2502</v>
      </c>
      <c r="C1838" s="351" t="s">
        <v>2502</v>
      </c>
    </row>
    <row r="1839" spans="1:3">
      <c r="A1839" s="351" t="s">
        <v>2473</v>
      </c>
      <c r="B1839" s="351" t="s">
        <v>2508</v>
      </c>
      <c r="C1839" s="351" t="s">
        <v>2509</v>
      </c>
    </row>
    <row r="1840" spans="1:3">
      <c r="A1840" s="351" t="s">
        <v>2473</v>
      </c>
      <c r="B1840" s="351" t="s">
        <v>2508</v>
      </c>
      <c r="C1840" s="351" t="s">
        <v>2510</v>
      </c>
    </row>
    <row r="1841" spans="1:3">
      <c r="A1841" s="351" t="s">
        <v>2473</v>
      </c>
      <c r="B1841" s="351" t="s">
        <v>2508</v>
      </c>
      <c r="C1841" s="351" t="s">
        <v>2511</v>
      </c>
    </row>
    <row r="1842" spans="1:3">
      <c r="A1842" s="351" t="s">
        <v>2473</v>
      </c>
      <c r="B1842" s="351" t="s">
        <v>2512</v>
      </c>
      <c r="C1842" s="351" t="s">
        <v>2512</v>
      </c>
    </row>
    <row r="1843" spans="1:3">
      <c r="A1843" s="351" t="s">
        <v>2473</v>
      </c>
      <c r="B1843" s="351" t="s">
        <v>2513</v>
      </c>
      <c r="C1843" s="351" t="s">
        <v>2514</v>
      </c>
    </row>
    <row r="1844" spans="1:3">
      <c r="A1844" s="351" t="s">
        <v>2473</v>
      </c>
      <c r="B1844" s="351" t="s">
        <v>2513</v>
      </c>
      <c r="C1844" s="351" t="s">
        <v>2513</v>
      </c>
    </row>
    <row r="1845" spans="1:3">
      <c r="A1845" s="351" t="s">
        <v>3263</v>
      </c>
      <c r="B1845" s="351" t="s">
        <v>3264</v>
      </c>
      <c r="C1845" s="351" t="s">
        <v>3264</v>
      </c>
    </row>
    <row r="1846" spans="1:3">
      <c r="A1846" s="351" t="s">
        <v>3263</v>
      </c>
      <c r="B1846" s="351" t="s">
        <v>3265</v>
      </c>
      <c r="C1846" s="351" t="s">
        <v>3265</v>
      </c>
    </row>
    <row r="1847" spans="1:3">
      <c r="A1847" s="351" t="s">
        <v>3263</v>
      </c>
      <c r="B1847" s="351" t="s">
        <v>3266</v>
      </c>
      <c r="C1847" s="351" t="s">
        <v>3267</v>
      </c>
    </row>
    <row r="1848" spans="1:3">
      <c r="A1848" s="351" t="s">
        <v>3263</v>
      </c>
      <c r="B1848" s="351" t="s">
        <v>3266</v>
      </c>
      <c r="C1848" s="351" t="s">
        <v>3266</v>
      </c>
    </row>
    <row r="1849" spans="1:3">
      <c r="A1849" s="351" t="s">
        <v>3263</v>
      </c>
      <c r="B1849" s="351" t="s">
        <v>3268</v>
      </c>
      <c r="C1849" s="351" t="s">
        <v>3269</v>
      </c>
    </row>
    <row r="1850" spans="1:3">
      <c r="A1850" s="351" t="s">
        <v>3263</v>
      </c>
      <c r="B1850" s="351" t="s">
        <v>3268</v>
      </c>
      <c r="C1850" s="351" t="s">
        <v>3270</v>
      </c>
    </row>
    <row r="1851" spans="1:3">
      <c r="A1851" s="351" t="s">
        <v>3263</v>
      </c>
      <c r="B1851" s="351" t="s">
        <v>3268</v>
      </c>
      <c r="C1851" s="351" t="s">
        <v>3271</v>
      </c>
    </row>
    <row r="1852" spans="1:3">
      <c r="A1852" s="351" t="s">
        <v>3263</v>
      </c>
      <c r="B1852" s="351" t="s">
        <v>3268</v>
      </c>
      <c r="C1852" s="351" t="s">
        <v>3272</v>
      </c>
    </row>
    <row r="1853" spans="1:3">
      <c r="A1853" s="351" t="s">
        <v>3263</v>
      </c>
      <c r="B1853" s="351" t="s">
        <v>3268</v>
      </c>
      <c r="C1853" s="351" t="s">
        <v>3273</v>
      </c>
    </row>
    <row r="1854" spans="1:3">
      <c r="A1854" s="351" t="s">
        <v>3263</v>
      </c>
      <c r="B1854" s="351" t="s">
        <v>3268</v>
      </c>
      <c r="C1854" s="351" t="s">
        <v>3274</v>
      </c>
    </row>
    <row r="1855" spans="1:3">
      <c r="A1855" s="351" t="s">
        <v>3263</v>
      </c>
      <c r="B1855" s="351" t="s">
        <v>3268</v>
      </c>
      <c r="C1855" s="351" t="s">
        <v>3275</v>
      </c>
    </row>
    <row r="1856" spans="1:3">
      <c r="A1856" s="351" t="s">
        <v>3263</v>
      </c>
      <c r="B1856" s="351" t="s">
        <v>3276</v>
      </c>
      <c r="C1856" s="351" t="s">
        <v>3277</v>
      </c>
    </row>
    <row r="1857" spans="1:3">
      <c r="A1857" s="351" t="s">
        <v>3263</v>
      </c>
      <c r="B1857" s="351" t="s">
        <v>3276</v>
      </c>
      <c r="C1857" s="351" t="s">
        <v>3276</v>
      </c>
    </row>
    <row r="1858" spans="1:3">
      <c r="A1858" s="351" t="s">
        <v>3263</v>
      </c>
      <c r="B1858" s="351" t="s">
        <v>3278</v>
      </c>
      <c r="C1858" s="351" t="s">
        <v>3279</v>
      </c>
    </row>
    <row r="1859" spans="1:3">
      <c r="A1859" s="351" t="s">
        <v>3263</v>
      </c>
      <c r="B1859" s="351" t="s">
        <v>3278</v>
      </c>
      <c r="C1859" s="351" t="s">
        <v>3278</v>
      </c>
    </row>
    <row r="1860" spans="1:3">
      <c r="A1860" s="351" t="s">
        <v>3263</v>
      </c>
      <c r="B1860" s="351" t="s">
        <v>3280</v>
      </c>
      <c r="C1860" s="351" t="s">
        <v>3281</v>
      </c>
    </row>
    <row r="1861" spans="1:3">
      <c r="A1861" s="351" t="s">
        <v>3263</v>
      </c>
      <c r="B1861" s="351" t="s">
        <v>3280</v>
      </c>
      <c r="C1861" s="351" t="s">
        <v>3282</v>
      </c>
    </row>
    <row r="1862" spans="1:3">
      <c r="A1862" s="351" t="s">
        <v>3263</v>
      </c>
      <c r="B1862" s="351" t="s">
        <v>3280</v>
      </c>
      <c r="C1862" s="351" t="s">
        <v>3283</v>
      </c>
    </row>
    <row r="1863" spans="1:3">
      <c r="A1863" s="351" t="s">
        <v>3263</v>
      </c>
      <c r="B1863" s="351" t="s">
        <v>3280</v>
      </c>
      <c r="C1863" s="351" t="s">
        <v>3284</v>
      </c>
    </row>
    <row r="1864" spans="1:3">
      <c r="A1864" s="351" t="s">
        <v>3263</v>
      </c>
      <c r="B1864" s="351" t="s">
        <v>3280</v>
      </c>
      <c r="C1864" s="351" t="s">
        <v>3285</v>
      </c>
    </row>
    <row r="1865" spans="1:3">
      <c r="A1865" s="351" t="s">
        <v>3263</v>
      </c>
      <c r="B1865" s="351" t="s">
        <v>3280</v>
      </c>
      <c r="C1865" s="351" t="s">
        <v>3286</v>
      </c>
    </row>
    <row r="1866" spans="1:3">
      <c r="A1866" s="351" t="s">
        <v>3263</v>
      </c>
      <c r="B1866" s="351" t="s">
        <v>3280</v>
      </c>
      <c r="C1866" s="351" t="s">
        <v>3287</v>
      </c>
    </row>
    <row r="1867" spans="1:3">
      <c r="A1867" s="351" t="s">
        <v>3263</v>
      </c>
      <c r="B1867" s="351" t="s">
        <v>3280</v>
      </c>
      <c r="C1867" s="351" t="s">
        <v>3288</v>
      </c>
    </row>
    <row r="1868" spans="1:3">
      <c r="A1868" s="351" t="s">
        <v>3263</v>
      </c>
      <c r="B1868" s="351" t="s">
        <v>3280</v>
      </c>
      <c r="C1868" s="351" t="s">
        <v>3289</v>
      </c>
    </row>
    <row r="1869" spans="1:3">
      <c r="A1869" s="351" t="s">
        <v>3263</v>
      </c>
      <c r="B1869" s="351" t="s">
        <v>3280</v>
      </c>
      <c r="C1869" s="351" t="s">
        <v>3290</v>
      </c>
    </row>
    <row r="1870" spans="1:3">
      <c r="A1870" s="351" t="s">
        <v>3263</v>
      </c>
      <c r="B1870" s="351" t="s">
        <v>3280</v>
      </c>
      <c r="C1870" s="351" t="s">
        <v>3291</v>
      </c>
    </row>
    <row r="1871" spans="1:3">
      <c r="A1871" s="351" t="s">
        <v>3263</v>
      </c>
      <c r="B1871" s="351" t="s">
        <v>3280</v>
      </c>
      <c r="C1871" s="351" t="s">
        <v>3292</v>
      </c>
    </row>
    <row r="1872" spans="1:3">
      <c r="A1872" s="351" t="s">
        <v>3263</v>
      </c>
      <c r="B1872" s="351" t="s">
        <v>3280</v>
      </c>
      <c r="C1872" s="351" t="s">
        <v>3293</v>
      </c>
    </row>
    <row r="1873" spans="1:3">
      <c r="A1873" s="351" t="s">
        <v>3263</v>
      </c>
      <c r="B1873" s="351" t="s">
        <v>3280</v>
      </c>
      <c r="C1873" s="351" t="s">
        <v>3294</v>
      </c>
    </row>
    <row r="1874" spans="1:3">
      <c r="A1874" s="351" t="s">
        <v>3263</v>
      </c>
      <c r="B1874" s="351" t="s">
        <v>3280</v>
      </c>
      <c r="C1874" s="351" t="s">
        <v>3295</v>
      </c>
    </row>
    <row r="1875" spans="1:3">
      <c r="A1875" s="351" t="s">
        <v>3263</v>
      </c>
      <c r="B1875" s="351" t="s">
        <v>3280</v>
      </c>
      <c r="C1875" s="351" t="s">
        <v>3296</v>
      </c>
    </row>
    <row r="1876" spans="1:3">
      <c r="A1876" s="351" t="s">
        <v>3263</v>
      </c>
      <c r="B1876" s="351" t="s">
        <v>3280</v>
      </c>
      <c r="C1876" s="351" t="s">
        <v>3296</v>
      </c>
    </row>
    <row r="1877" spans="1:3">
      <c r="A1877" s="351" t="s">
        <v>3263</v>
      </c>
      <c r="B1877" s="351" t="s">
        <v>3280</v>
      </c>
      <c r="C1877" s="351" t="s">
        <v>3297</v>
      </c>
    </row>
    <row r="1878" spans="1:3">
      <c r="A1878" s="351" t="s">
        <v>3263</v>
      </c>
      <c r="B1878" s="351" t="s">
        <v>3280</v>
      </c>
      <c r="C1878" s="351" t="s">
        <v>3297</v>
      </c>
    </row>
    <row r="1879" spans="1:3">
      <c r="A1879" s="351" t="s">
        <v>3263</v>
      </c>
      <c r="B1879" s="351" t="s">
        <v>3280</v>
      </c>
      <c r="C1879" s="351" t="s">
        <v>3298</v>
      </c>
    </row>
    <row r="1880" spans="1:3">
      <c r="A1880" s="351" t="s">
        <v>3263</v>
      </c>
      <c r="B1880" s="351" t="s">
        <v>3280</v>
      </c>
      <c r="C1880" s="351" t="s">
        <v>3299</v>
      </c>
    </row>
    <row r="1881" spans="1:3">
      <c r="A1881" s="351" t="s">
        <v>3263</v>
      </c>
      <c r="B1881" s="351" t="s">
        <v>3280</v>
      </c>
      <c r="C1881" s="351" t="s">
        <v>3300</v>
      </c>
    </row>
    <row r="1882" spans="1:3">
      <c r="A1882" s="351" t="s">
        <v>3263</v>
      </c>
      <c r="B1882" s="351" t="s">
        <v>3280</v>
      </c>
      <c r="C1882" s="351" t="s">
        <v>3301</v>
      </c>
    </row>
    <row r="1883" spans="1:3">
      <c r="A1883" s="351" t="s">
        <v>3263</v>
      </c>
      <c r="B1883" s="351" t="s">
        <v>3302</v>
      </c>
      <c r="C1883" s="351" t="s">
        <v>3303</v>
      </c>
    </row>
    <row r="1884" spans="1:3">
      <c r="A1884" s="351" t="s">
        <v>3263</v>
      </c>
      <c r="B1884" s="351" t="s">
        <v>3302</v>
      </c>
      <c r="C1884" s="351" t="s">
        <v>3304</v>
      </c>
    </row>
    <row r="1885" spans="1:3">
      <c r="A1885" s="351" t="s">
        <v>3263</v>
      </c>
      <c r="B1885" s="351" t="s">
        <v>3302</v>
      </c>
      <c r="C1885" s="351" t="s">
        <v>3305</v>
      </c>
    </row>
    <row r="1886" spans="1:3">
      <c r="A1886" s="351" t="s">
        <v>3263</v>
      </c>
      <c r="B1886" s="351" t="s">
        <v>3302</v>
      </c>
      <c r="C1886" s="351" t="s">
        <v>3306</v>
      </c>
    </row>
    <row r="1887" spans="1:3">
      <c r="A1887" s="351" t="s">
        <v>3263</v>
      </c>
      <c r="B1887" s="351" t="s">
        <v>3302</v>
      </c>
      <c r="C1887" s="351" t="s">
        <v>3307</v>
      </c>
    </row>
    <row r="1888" spans="1:3">
      <c r="A1888" s="351" t="s">
        <v>3263</v>
      </c>
      <c r="B1888" s="351" t="s">
        <v>3308</v>
      </c>
      <c r="C1888" s="351" t="s">
        <v>3309</v>
      </c>
    </row>
    <row r="1889" spans="1:3">
      <c r="A1889" s="351" t="s">
        <v>3263</v>
      </c>
      <c r="B1889" s="351" t="s">
        <v>3308</v>
      </c>
      <c r="C1889" s="351" t="s">
        <v>3310</v>
      </c>
    </row>
    <row r="1890" spans="1:3">
      <c r="A1890" s="351" t="s">
        <v>3263</v>
      </c>
      <c r="B1890" s="351" t="s">
        <v>3308</v>
      </c>
      <c r="C1890" s="351" t="s">
        <v>3311</v>
      </c>
    </row>
    <row r="1891" spans="1:3">
      <c r="A1891" s="351" t="s">
        <v>3263</v>
      </c>
      <c r="B1891" s="351" t="s">
        <v>3308</v>
      </c>
      <c r="C1891" s="351" t="s">
        <v>3312</v>
      </c>
    </row>
    <row r="1892" spans="1:3">
      <c r="A1892" s="351" t="s">
        <v>3263</v>
      </c>
      <c r="B1892" s="351" t="s">
        <v>3308</v>
      </c>
      <c r="C1892" s="351" t="s">
        <v>3313</v>
      </c>
    </row>
    <row r="1893" spans="1:3">
      <c r="A1893" s="351" t="s">
        <v>3263</v>
      </c>
      <c r="B1893" s="351" t="s">
        <v>3308</v>
      </c>
      <c r="C1893" s="351" t="s">
        <v>3314</v>
      </c>
    </row>
    <row r="1894" spans="1:3">
      <c r="A1894" s="351" t="s">
        <v>3263</v>
      </c>
      <c r="B1894" s="351" t="s">
        <v>3308</v>
      </c>
      <c r="C1894" s="351" t="s">
        <v>3315</v>
      </c>
    </row>
    <row r="1895" spans="1:3">
      <c r="A1895" s="351" t="s">
        <v>3263</v>
      </c>
      <c r="B1895" s="351" t="s">
        <v>3308</v>
      </c>
      <c r="C1895" s="351" t="s">
        <v>3316</v>
      </c>
    </row>
    <row r="1896" spans="1:3">
      <c r="A1896" s="351" t="s">
        <v>3263</v>
      </c>
      <c r="B1896" s="351" t="s">
        <v>3317</v>
      </c>
      <c r="C1896" s="351" t="s">
        <v>3318</v>
      </c>
    </row>
    <row r="1897" spans="1:3">
      <c r="A1897" s="351" t="s">
        <v>3263</v>
      </c>
      <c r="B1897" s="351" t="s">
        <v>3317</v>
      </c>
      <c r="C1897" s="351" t="s">
        <v>3319</v>
      </c>
    </row>
    <row r="1898" spans="1:3">
      <c r="A1898" s="351" t="s">
        <v>3263</v>
      </c>
      <c r="B1898" s="351" t="s">
        <v>3317</v>
      </c>
      <c r="C1898" s="351" t="s">
        <v>3317</v>
      </c>
    </row>
    <row r="1899" spans="1:3">
      <c r="A1899" s="351" t="s">
        <v>3263</v>
      </c>
      <c r="B1899" s="351" t="s">
        <v>3320</v>
      </c>
      <c r="C1899" s="351" t="s">
        <v>3320</v>
      </c>
    </row>
    <row r="1900" spans="1:3">
      <c r="A1900" s="351" t="s">
        <v>3263</v>
      </c>
      <c r="B1900" s="351" t="s">
        <v>3321</v>
      </c>
      <c r="C1900" s="351" t="s">
        <v>3321</v>
      </c>
    </row>
    <row r="1901" spans="1:3">
      <c r="A1901" s="351" t="s">
        <v>3263</v>
      </c>
      <c r="B1901" s="351" t="s">
        <v>3322</v>
      </c>
      <c r="C1901" s="351" t="s">
        <v>3323</v>
      </c>
    </row>
    <row r="1902" spans="1:3">
      <c r="A1902" s="351" t="s">
        <v>3263</v>
      </c>
      <c r="B1902" s="351" t="s">
        <v>3322</v>
      </c>
      <c r="C1902" s="351" t="s">
        <v>3322</v>
      </c>
    </row>
    <row r="1903" spans="1:3">
      <c r="A1903" s="351" t="s">
        <v>3324</v>
      </c>
      <c r="B1903" s="351" t="s">
        <v>3325</v>
      </c>
      <c r="C1903" s="351" t="s">
        <v>3325</v>
      </c>
    </row>
    <row r="1904" spans="1:3">
      <c r="A1904" s="351" t="s">
        <v>3324</v>
      </c>
      <c r="B1904" s="351" t="s">
        <v>3325</v>
      </c>
      <c r="C1904" s="351" t="s">
        <v>3326</v>
      </c>
    </row>
    <row r="1905" spans="1:3">
      <c r="A1905" s="351" t="s">
        <v>3324</v>
      </c>
      <c r="B1905" s="351" t="s">
        <v>3325</v>
      </c>
      <c r="C1905" s="351" t="s">
        <v>3327</v>
      </c>
    </row>
    <row r="1906" spans="1:3">
      <c r="A1906" s="351" t="s">
        <v>3324</v>
      </c>
      <c r="B1906" s="351" t="s">
        <v>3328</v>
      </c>
      <c r="C1906" s="351" t="s">
        <v>3328</v>
      </c>
    </row>
    <row r="1907" spans="1:3">
      <c r="A1907" s="351" t="s">
        <v>3324</v>
      </c>
      <c r="B1907" s="351" t="s">
        <v>3328</v>
      </c>
      <c r="C1907" s="351" t="s">
        <v>3329</v>
      </c>
    </row>
    <row r="1908" spans="1:3">
      <c r="A1908" s="351" t="s">
        <v>3324</v>
      </c>
      <c r="B1908" s="351" t="s">
        <v>3328</v>
      </c>
      <c r="C1908" s="351" t="s">
        <v>3330</v>
      </c>
    </row>
    <row r="1909" spans="1:3">
      <c r="A1909" s="351" t="s">
        <v>3324</v>
      </c>
      <c r="B1909" s="351" t="s">
        <v>3328</v>
      </c>
      <c r="C1909" s="351" t="s">
        <v>3331</v>
      </c>
    </row>
    <row r="1910" spans="1:3">
      <c r="A1910" s="351" t="s">
        <v>3324</v>
      </c>
      <c r="B1910" s="351" t="s">
        <v>3332</v>
      </c>
      <c r="C1910" s="351" t="s">
        <v>3332</v>
      </c>
    </row>
    <row r="1911" spans="1:3">
      <c r="A1911" s="351" t="s">
        <v>3324</v>
      </c>
      <c r="B1911" s="351" t="s">
        <v>3333</v>
      </c>
      <c r="C1911" s="351" t="s">
        <v>3333</v>
      </c>
    </row>
    <row r="1912" spans="1:3">
      <c r="A1912" s="351" t="s">
        <v>3324</v>
      </c>
      <c r="B1912" s="351" t="s">
        <v>3333</v>
      </c>
      <c r="C1912" s="351" t="s">
        <v>3334</v>
      </c>
    </row>
    <row r="1913" spans="1:3">
      <c r="A1913" s="351" t="s">
        <v>3324</v>
      </c>
      <c r="B1913" s="351" t="s">
        <v>3333</v>
      </c>
      <c r="C1913" s="351" t="s">
        <v>3335</v>
      </c>
    </row>
    <row r="1914" spans="1:3">
      <c r="A1914" s="351" t="s">
        <v>3324</v>
      </c>
      <c r="B1914" s="351" t="s">
        <v>3333</v>
      </c>
      <c r="C1914" s="351" t="s">
        <v>3336</v>
      </c>
    </row>
    <row r="1915" spans="1:3">
      <c r="A1915" s="351" t="s">
        <v>3324</v>
      </c>
      <c r="B1915" s="351" t="s">
        <v>3333</v>
      </c>
      <c r="C1915" s="351" t="s">
        <v>3337</v>
      </c>
    </row>
    <row r="1916" spans="1:3">
      <c r="A1916" s="351" t="s">
        <v>3324</v>
      </c>
      <c r="B1916" s="351" t="s">
        <v>3338</v>
      </c>
      <c r="C1916" s="351" t="s">
        <v>3339</v>
      </c>
    </row>
    <row r="1917" spans="1:3">
      <c r="A1917" s="351" t="s">
        <v>3324</v>
      </c>
      <c r="B1917" s="351" t="s">
        <v>3338</v>
      </c>
      <c r="C1917" s="351" t="s">
        <v>3340</v>
      </c>
    </row>
    <row r="1918" spans="1:3">
      <c r="A1918" s="351" t="s">
        <v>3324</v>
      </c>
      <c r="B1918" s="351" t="s">
        <v>3338</v>
      </c>
      <c r="C1918" s="351" t="s">
        <v>3341</v>
      </c>
    </row>
    <row r="1919" spans="1:3">
      <c r="A1919" s="351" t="s">
        <v>3324</v>
      </c>
      <c r="B1919" s="351" t="s">
        <v>3338</v>
      </c>
      <c r="C1919" s="351" t="s">
        <v>3342</v>
      </c>
    </row>
    <row r="1920" spans="1:3">
      <c r="A1920" s="351" t="s">
        <v>3324</v>
      </c>
      <c r="B1920" s="351" t="s">
        <v>3338</v>
      </c>
      <c r="C1920" s="351" t="s">
        <v>3343</v>
      </c>
    </row>
    <row r="1921" spans="1:3">
      <c r="A1921" s="351" t="s">
        <v>3324</v>
      </c>
      <c r="B1921" s="351" t="s">
        <v>3338</v>
      </c>
      <c r="C1921" s="351" t="s">
        <v>3344</v>
      </c>
    </row>
    <row r="1922" spans="1:3">
      <c r="A1922" s="351" t="s">
        <v>3324</v>
      </c>
      <c r="B1922" s="351" t="s">
        <v>3338</v>
      </c>
      <c r="C1922" s="351" t="s">
        <v>3345</v>
      </c>
    </row>
    <row r="1923" spans="1:3">
      <c r="A1923" s="351" t="s">
        <v>3324</v>
      </c>
      <c r="B1923" s="351" t="s">
        <v>3346</v>
      </c>
      <c r="C1923" s="351" t="s">
        <v>3346</v>
      </c>
    </row>
    <row r="1924" spans="1:3">
      <c r="A1924" s="351" t="s">
        <v>3324</v>
      </c>
      <c r="B1924" s="351" t="s">
        <v>3346</v>
      </c>
      <c r="C1924" s="351" t="s">
        <v>3347</v>
      </c>
    </row>
    <row r="1925" spans="1:3">
      <c r="A1925" s="351" t="s">
        <v>3324</v>
      </c>
      <c r="B1925" s="351" t="s">
        <v>3346</v>
      </c>
      <c r="C1925" s="351" t="s">
        <v>3348</v>
      </c>
    </row>
    <row r="1926" spans="1:3">
      <c r="A1926" s="351" t="s">
        <v>3324</v>
      </c>
      <c r="B1926" s="351" t="s">
        <v>3346</v>
      </c>
      <c r="C1926" s="351" t="s">
        <v>3349</v>
      </c>
    </row>
    <row r="1927" spans="1:3">
      <c r="A1927" s="351" t="s">
        <v>3324</v>
      </c>
      <c r="B1927" s="351" t="s">
        <v>3346</v>
      </c>
      <c r="C1927" s="351" t="s">
        <v>3350</v>
      </c>
    </row>
    <row r="1928" spans="1:3">
      <c r="A1928" s="351" t="s">
        <v>3324</v>
      </c>
      <c r="B1928" s="351" t="s">
        <v>3351</v>
      </c>
      <c r="C1928" s="351" t="s">
        <v>3352</v>
      </c>
    </row>
    <row r="1929" spans="1:3">
      <c r="A1929" s="351" t="s">
        <v>3324</v>
      </c>
      <c r="B1929" s="351" t="s">
        <v>3351</v>
      </c>
      <c r="C1929" s="351" t="s">
        <v>3351</v>
      </c>
    </row>
    <row r="1930" spans="1:3">
      <c r="A1930" s="351" t="s">
        <v>3324</v>
      </c>
      <c r="B1930" s="351" t="s">
        <v>3351</v>
      </c>
      <c r="C1930" s="351" t="s">
        <v>3353</v>
      </c>
    </row>
    <row r="1931" spans="1:3">
      <c r="A1931" s="351" t="s">
        <v>3324</v>
      </c>
      <c r="B1931" s="351" t="s">
        <v>3351</v>
      </c>
      <c r="C1931" s="351" t="s">
        <v>3354</v>
      </c>
    </row>
    <row r="1932" spans="1:3">
      <c r="A1932" s="351" t="s">
        <v>3324</v>
      </c>
      <c r="B1932" s="351" t="s">
        <v>3351</v>
      </c>
      <c r="C1932" s="351" t="s">
        <v>3355</v>
      </c>
    </row>
    <row r="1933" spans="1:3">
      <c r="A1933" s="351" t="s">
        <v>3324</v>
      </c>
      <c r="B1933" s="351" t="s">
        <v>3351</v>
      </c>
      <c r="C1933" s="351" t="s">
        <v>3356</v>
      </c>
    </row>
    <row r="1934" spans="1:3">
      <c r="A1934" s="351" t="s">
        <v>3324</v>
      </c>
      <c r="B1934" s="351" t="s">
        <v>3357</v>
      </c>
      <c r="C1934" s="351" t="s">
        <v>3357</v>
      </c>
    </row>
    <row r="1935" spans="1:3">
      <c r="A1935" s="351" t="s">
        <v>3324</v>
      </c>
      <c r="B1935" s="351" t="s">
        <v>3358</v>
      </c>
      <c r="C1935" s="351" t="s">
        <v>3359</v>
      </c>
    </row>
    <row r="1936" spans="1:3">
      <c r="A1936" s="351" t="s">
        <v>3324</v>
      </c>
      <c r="B1936" s="351" t="s">
        <v>3358</v>
      </c>
      <c r="C1936" s="351" t="s">
        <v>3360</v>
      </c>
    </row>
    <row r="1937" spans="1:3">
      <c r="A1937" s="351" t="s">
        <v>3324</v>
      </c>
      <c r="B1937" s="351" t="s">
        <v>3361</v>
      </c>
      <c r="C1937" s="351" t="s">
        <v>3362</v>
      </c>
    </row>
    <row r="1938" spans="1:3">
      <c r="A1938" s="351" t="s">
        <v>3324</v>
      </c>
      <c r="B1938" s="351" t="s">
        <v>3361</v>
      </c>
      <c r="C1938" s="351" t="s">
        <v>3363</v>
      </c>
    </row>
    <row r="1939" spans="1:3">
      <c r="A1939" s="351" t="s">
        <v>3324</v>
      </c>
      <c r="B1939" s="351" t="s">
        <v>3361</v>
      </c>
      <c r="C1939" s="351" t="s">
        <v>3364</v>
      </c>
    </row>
    <row r="1940" spans="1:3">
      <c r="A1940" s="351" t="s">
        <v>3324</v>
      </c>
      <c r="B1940" s="351" t="s">
        <v>3361</v>
      </c>
      <c r="C1940" s="351" t="s">
        <v>3365</v>
      </c>
    </row>
    <row r="1941" spans="1:3">
      <c r="A1941" s="351" t="s">
        <v>3324</v>
      </c>
      <c r="B1941" s="351" t="s">
        <v>3361</v>
      </c>
      <c r="C1941" s="351" t="s">
        <v>3366</v>
      </c>
    </row>
    <row r="1942" spans="1:3">
      <c r="A1942" s="351" t="s">
        <v>3324</v>
      </c>
      <c r="B1942" s="351" t="s">
        <v>3361</v>
      </c>
      <c r="C1942" s="351" t="s">
        <v>3367</v>
      </c>
    </row>
    <row r="1943" spans="1:3">
      <c r="A1943" s="351" t="s">
        <v>3324</v>
      </c>
      <c r="B1943" s="351" t="s">
        <v>3361</v>
      </c>
      <c r="C1943" s="351" t="s">
        <v>3368</v>
      </c>
    </row>
    <row r="1944" spans="1:3">
      <c r="A1944" s="351" t="s">
        <v>3324</v>
      </c>
      <c r="B1944" s="351" t="s">
        <v>3369</v>
      </c>
      <c r="C1944" s="351" t="s">
        <v>3370</v>
      </c>
    </row>
    <row r="1945" spans="1:3">
      <c r="A1945" s="351" t="s">
        <v>3324</v>
      </c>
      <c r="B1945" s="351" t="s">
        <v>3369</v>
      </c>
      <c r="C1945" s="351" t="s">
        <v>3371</v>
      </c>
    </row>
    <row r="1946" spans="1:3">
      <c r="A1946" s="351" t="s">
        <v>3324</v>
      </c>
      <c r="B1946" s="351" t="s">
        <v>3369</v>
      </c>
      <c r="C1946" s="351" t="s">
        <v>3372</v>
      </c>
    </row>
    <row r="1947" spans="1:3">
      <c r="A1947" s="351" t="s">
        <v>3324</v>
      </c>
      <c r="B1947" s="351" t="s">
        <v>3373</v>
      </c>
      <c r="C1947" s="351" t="s">
        <v>3373</v>
      </c>
    </row>
    <row r="1948" spans="1:3">
      <c r="A1948" s="351" t="s">
        <v>3324</v>
      </c>
      <c r="B1948" s="351" t="s">
        <v>3374</v>
      </c>
      <c r="C1948" s="351" t="s">
        <v>3375</v>
      </c>
    </row>
    <row r="1949" spans="1:3">
      <c r="A1949" s="351" t="s">
        <v>3324</v>
      </c>
      <c r="B1949" s="351" t="s">
        <v>3374</v>
      </c>
      <c r="C1949" s="351" t="s">
        <v>3376</v>
      </c>
    </row>
    <row r="1950" spans="1:3">
      <c r="A1950" s="351" t="s">
        <v>3324</v>
      </c>
      <c r="B1950" s="351" t="s">
        <v>3374</v>
      </c>
      <c r="C1950" s="351" t="s">
        <v>3377</v>
      </c>
    </row>
    <row r="1951" spans="1:3">
      <c r="A1951" s="351" t="s">
        <v>3324</v>
      </c>
      <c r="B1951" s="351" t="s">
        <v>3374</v>
      </c>
      <c r="C1951" s="351" t="s">
        <v>3378</v>
      </c>
    </row>
    <row r="1952" spans="1:3">
      <c r="A1952" s="351" t="s">
        <v>3324</v>
      </c>
      <c r="B1952" s="351" t="s">
        <v>3374</v>
      </c>
      <c r="C1952" s="351" t="s">
        <v>3379</v>
      </c>
    </row>
    <row r="1953" spans="1:3">
      <c r="A1953" s="351" t="s">
        <v>3324</v>
      </c>
      <c r="B1953" s="351" t="s">
        <v>3380</v>
      </c>
      <c r="C1953" s="351" t="s">
        <v>3380</v>
      </c>
    </row>
    <row r="1954" spans="1:3">
      <c r="A1954" s="351" t="s">
        <v>3324</v>
      </c>
      <c r="B1954" s="351" t="s">
        <v>3381</v>
      </c>
      <c r="C1954" s="351" t="s">
        <v>3381</v>
      </c>
    </row>
    <row r="1955" spans="1:3">
      <c r="A1955" s="351" t="s">
        <v>3324</v>
      </c>
      <c r="B1955" s="351" t="s">
        <v>3381</v>
      </c>
      <c r="C1955" s="351" t="s">
        <v>3382</v>
      </c>
    </row>
    <row r="1956" spans="1:3">
      <c r="A1956" s="351" t="s">
        <v>3324</v>
      </c>
      <c r="B1956" s="351" t="s">
        <v>3383</v>
      </c>
      <c r="C1956" s="351" t="s">
        <v>3384</v>
      </c>
    </row>
    <row r="1957" spans="1:3">
      <c r="A1957" s="351" t="s">
        <v>3324</v>
      </c>
      <c r="B1957" s="351" t="s">
        <v>3383</v>
      </c>
      <c r="C1957" s="351" t="s">
        <v>3385</v>
      </c>
    </row>
    <row r="1958" spans="1:3">
      <c r="A1958" s="351" t="s">
        <v>3324</v>
      </c>
      <c r="B1958" s="351" t="s">
        <v>3383</v>
      </c>
      <c r="C1958" s="351" t="s">
        <v>3386</v>
      </c>
    </row>
    <row r="1959" spans="1:3">
      <c r="A1959" s="351" t="s">
        <v>3324</v>
      </c>
      <c r="B1959" s="351" t="s">
        <v>3383</v>
      </c>
      <c r="C1959" s="351" t="s">
        <v>3387</v>
      </c>
    </row>
    <row r="1960" spans="1:3">
      <c r="A1960" s="351" t="s">
        <v>3324</v>
      </c>
      <c r="B1960" s="351" t="s">
        <v>3388</v>
      </c>
      <c r="C1960" s="351" t="s">
        <v>3389</v>
      </c>
    </row>
    <row r="1961" spans="1:3">
      <c r="A1961" s="351" t="s">
        <v>3324</v>
      </c>
      <c r="B1961" s="351" t="s">
        <v>3388</v>
      </c>
      <c r="C1961" s="351" t="s">
        <v>3388</v>
      </c>
    </row>
    <row r="1962" spans="1:3">
      <c r="A1962" s="351" t="s">
        <v>3324</v>
      </c>
      <c r="B1962" s="351" t="s">
        <v>3390</v>
      </c>
      <c r="C1962" s="351" t="s">
        <v>3391</v>
      </c>
    </row>
    <row r="1963" spans="1:3">
      <c r="A1963" s="351" t="s">
        <v>3324</v>
      </c>
      <c r="B1963" s="351" t="s">
        <v>3390</v>
      </c>
      <c r="C1963" s="351" t="s">
        <v>3392</v>
      </c>
    </row>
    <row r="1964" spans="1:3">
      <c r="A1964" s="351" t="s">
        <v>3324</v>
      </c>
      <c r="B1964" s="351" t="s">
        <v>3390</v>
      </c>
      <c r="C1964" s="351" t="s">
        <v>3390</v>
      </c>
    </row>
    <row r="1965" spans="1:3">
      <c r="A1965" s="351" t="s">
        <v>3324</v>
      </c>
      <c r="B1965" s="351" t="s">
        <v>3393</v>
      </c>
      <c r="C1965" s="351" t="s">
        <v>3393</v>
      </c>
    </row>
    <row r="1966" spans="1:3">
      <c r="A1966" s="351" t="s">
        <v>3324</v>
      </c>
      <c r="B1966" s="351" t="s">
        <v>3394</v>
      </c>
      <c r="C1966" s="351" t="s">
        <v>3394</v>
      </c>
    </row>
    <row r="1967" spans="1:3">
      <c r="A1967" s="351" t="s">
        <v>3324</v>
      </c>
      <c r="B1967" s="351" t="s">
        <v>3395</v>
      </c>
      <c r="C1967" s="351" t="s">
        <v>3395</v>
      </c>
    </row>
    <row r="1968" spans="1:3">
      <c r="A1968" s="351" t="s">
        <v>1477</v>
      </c>
      <c r="B1968" s="351" t="s">
        <v>1478</v>
      </c>
      <c r="C1968" s="351" t="s">
        <v>1479</v>
      </c>
    </row>
    <row r="1969" spans="1:3">
      <c r="A1969" s="351" t="s">
        <v>1477</v>
      </c>
      <c r="B1969" s="351" t="s">
        <v>1478</v>
      </c>
      <c r="C1969" s="351" t="s">
        <v>1480</v>
      </c>
    </row>
    <row r="1970" spans="1:3">
      <c r="A1970" s="351" t="s">
        <v>1477</v>
      </c>
      <c r="B1970" s="351" t="s">
        <v>1478</v>
      </c>
      <c r="C1970" s="351" t="s">
        <v>1481</v>
      </c>
    </row>
    <row r="1971" spans="1:3">
      <c r="A1971" s="351" t="s">
        <v>1477</v>
      </c>
      <c r="B1971" s="351" t="s">
        <v>1478</v>
      </c>
      <c r="C1971" s="351" t="s">
        <v>1482</v>
      </c>
    </row>
    <row r="1972" spans="1:3">
      <c r="A1972" s="351" t="s">
        <v>1477</v>
      </c>
      <c r="B1972" s="351" t="s">
        <v>1478</v>
      </c>
      <c r="C1972" s="351" t="s">
        <v>1483</v>
      </c>
    </row>
    <row r="1973" spans="1:3">
      <c r="A1973" s="351" t="s">
        <v>1477</v>
      </c>
      <c r="B1973" s="351" t="s">
        <v>1478</v>
      </c>
      <c r="C1973" s="351" t="s">
        <v>1484</v>
      </c>
    </row>
    <row r="1974" spans="1:3">
      <c r="A1974" s="351" t="s">
        <v>1477</v>
      </c>
      <c r="B1974" s="351" t="s">
        <v>1478</v>
      </c>
      <c r="C1974" s="351" t="s">
        <v>1485</v>
      </c>
    </row>
    <row r="1975" spans="1:3">
      <c r="A1975" s="351" t="s">
        <v>1477</v>
      </c>
      <c r="B1975" s="351" t="s">
        <v>1478</v>
      </c>
      <c r="C1975" s="351" t="s">
        <v>1486</v>
      </c>
    </row>
    <row r="1976" spans="1:3">
      <c r="A1976" s="351" t="s">
        <v>1477</v>
      </c>
      <c r="B1976" s="351" t="s">
        <v>1478</v>
      </c>
      <c r="C1976" s="351" t="s">
        <v>1487</v>
      </c>
    </row>
    <row r="1977" spans="1:3">
      <c r="A1977" s="351" t="s">
        <v>1477</v>
      </c>
      <c r="B1977" s="351" t="s">
        <v>1478</v>
      </c>
      <c r="C1977" s="351" t="s">
        <v>1488</v>
      </c>
    </row>
    <row r="1978" spans="1:3">
      <c r="A1978" s="351" t="s">
        <v>1477</v>
      </c>
      <c r="B1978" s="351" t="s">
        <v>1478</v>
      </c>
      <c r="C1978" s="351" t="s">
        <v>1489</v>
      </c>
    </row>
    <row r="1979" spans="1:3">
      <c r="A1979" s="351" t="s">
        <v>1477</v>
      </c>
      <c r="B1979" s="351" t="s">
        <v>1478</v>
      </c>
      <c r="C1979" s="351" t="s">
        <v>1490</v>
      </c>
    </row>
    <row r="1980" spans="1:3">
      <c r="A1980" s="351" t="s">
        <v>1477</v>
      </c>
      <c r="B1980" s="351" t="s">
        <v>1478</v>
      </c>
      <c r="C1980" s="351" t="s">
        <v>1491</v>
      </c>
    </row>
    <row r="1981" spans="1:3">
      <c r="A1981" s="351" t="s">
        <v>1477</v>
      </c>
      <c r="B1981" s="351" t="s">
        <v>1478</v>
      </c>
      <c r="C1981" s="351" t="s">
        <v>1492</v>
      </c>
    </row>
    <row r="1982" spans="1:3">
      <c r="A1982" s="351" t="s">
        <v>1477</v>
      </c>
      <c r="B1982" s="351" t="s">
        <v>1478</v>
      </c>
      <c r="C1982" s="351" t="s">
        <v>1493</v>
      </c>
    </row>
    <row r="1983" spans="1:3">
      <c r="A1983" s="351" t="s">
        <v>1477</v>
      </c>
      <c r="B1983" s="351" t="s">
        <v>1478</v>
      </c>
      <c r="C1983" s="351" t="s">
        <v>1494</v>
      </c>
    </row>
    <row r="1984" spans="1:3">
      <c r="A1984" s="351" t="s">
        <v>1477</v>
      </c>
      <c r="B1984" s="351" t="s">
        <v>1478</v>
      </c>
      <c r="C1984" s="351" t="s">
        <v>1495</v>
      </c>
    </row>
    <row r="1985" spans="1:3">
      <c r="A1985" s="351" t="s">
        <v>1477</v>
      </c>
      <c r="B1985" s="351" t="s">
        <v>1478</v>
      </c>
      <c r="C1985" s="351" t="s">
        <v>1496</v>
      </c>
    </row>
    <row r="1986" spans="1:3">
      <c r="A1986" s="351" t="s">
        <v>1477</v>
      </c>
      <c r="B1986" s="351" t="s">
        <v>1478</v>
      </c>
      <c r="C1986" s="351" t="s">
        <v>1497</v>
      </c>
    </row>
    <row r="1987" spans="1:3">
      <c r="A1987" s="351" t="s">
        <v>1477</v>
      </c>
      <c r="B1987" s="351" t="s">
        <v>1478</v>
      </c>
      <c r="C1987" s="351" t="s">
        <v>1498</v>
      </c>
    </row>
    <row r="1988" spans="1:3">
      <c r="A1988" s="351" t="s">
        <v>1477</v>
      </c>
      <c r="B1988" s="351" t="s">
        <v>1478</v>
      </c>
      <c r="C1988" s="351" t="s">
        <v>1499</v>
      </c>
    </row>
    <row r="1989" spans="1:3">
      <c r="A1989" s="351" t="s">
        <v>1477</v>
      </c>
      <c r="B1989" s="351" t="s">
        <v>1478</v>
      </c>
      <c r="C1989" s="351" t="s">
        <v>1500</v>
      </c>
    </row>
    <row r="1990" spans="1:3">
      <c r="A1990" s="351" t="s">
        <v>1477</v>
      </c>
      <c r="B1990" s="351" t="s">
        <v>1478</v>
      </c>
      <c r="C1990" s="351" t="s">
        <v>1501</v>
      </c>
    </row>
    <row r="1991" spans="1:3">
      <c r="A1991" s="351" t="s">
        <v>1477</v>
      </c>
      <c r="B1991" s="351" t="s">
        <v>1478</v>
      </c>
      <c r="C1991" s="351" t="s">
        <v>1502</v>
      </c>
    </row>
    <row r="1992" spans="1:3">
      <c r="A1992" s="351" t="s">
        <v>1477</v>
      </c>
      <c r="B1992" s="351" t="s">
        <v>1478</v>
      </c>
      <c r="C1992" s="351" t="s">
        <v>1503</v>
      </c>
    </row>
    <row r="1993" spans="1:3">
      <c r="A1993" s="351" t="s">
        <v>1477</v>
      </c>
      <c r="B1993" s="351" t="s">
        <v>1478</v>
      </c>
      <c r="C1993" s="351" t="s">
        <v>1504</v>
      </c>
    </row>
    <row r="1994" spans="1:3">
      <c r="A1994" s="351" t="s">
        <v>1477</v>
      </c>
      <c r="B1994" s="351" t="s">
        <v>1478</v>
      </c>
      <c r="C1994" s="351" t="s">
        <v>1505</v>
      </c>
    </row>
    <row r="1995" spans="1:3">
      <c r="A1995" s="351" t="s">
        <v>1477</v>
      </c>
      <c r="B1995" s="351" t="s">
        <v>1478</v>
      </c>
      <c r="C1995" s="351" t="s">
        <v>1506</v>
      </c>
    </row>
    <row r="1996" spans="1:3">
      <c r="A1996" s="351" t="s">
        <v>1477</v>
      </c>
      <c r="B1996" s="351" t="s">
        <v>1478</v>
      </c>
      <c r="C1996" s="351" t="s">
        <v>1507</v>
      </c>
    </row>
    <row r="1997" spans="1:3">
      <c r="A1997" s="351" t="s">
        <v>1477</v>
      </c>
      <c r="B1997" s="351" t="s">
        <v>1478</v>
      </c>
      <c r="C1997" s="351" t="s">
        <v>1508</v>
      </c>
    </row>
    <row r="1998" spans="1:3">
      <c r="A1998" s="351" t="s">
        <v>1477</v>
      </c>
      <c r="B1998" s="351" t="s">
        <v>1478</v>
      </c>
      <c r="C1998" s="351" t="s">
        <v>1509</v>
      </c>
    </row>
    <row r="1999" spans="1:3">
      <c r="A1999" s="351" t="s">
        <v>1477</v>
      </c>
      <c r="B1999" s="351" t="s">
        <v>1478</v>
      </c>
      <c r="C1999" s="351" t="s">
        <v>1510</v>
      </c>
    </row>
    <row r="2000" spans="1:3">
      <c r="A2000" s="351" t="s">
        <v>1477</v>
      </c>
      <c r="B2000" s="351" t="s">
        <v>1478</v>
      </c>
      <c r="C2000" s="351" t="s">
        <v>1511</v>
      </c>
    </row>
    <row r="2001" spans="1:3">
      <c r="A2001" s="351" t="s">
        <v>1477</v>
      </c>
      <c r="B2001" s="351" t="s">
        <v>1478</v>
      </c>
      <c r="C2001" s="351" t="s">
        <v>1512</v>
      </c>
    </row>
    <row r="2002" spans="1:3">
      <c r="A2002" s="351" t="s">
        <v>1477</v>
      </c>
      <c r="B2002" s="351" t="s">
        <v>1478</v>
      </c>
      <c r="C2002" s="351" t="s">
        <v>1513</v>
      </c>
    </row>
    <row r="2003" spans="1:3">
      <c r="A2003" s="351" t="s">
        <v>1477</v>
      </c>
      <c r="B2003" s="351" t="s">
        <v>1478</v>
      </c>
      <c r="C2003" s="351" t="s">
        <v>1514</v>
      </c>
    </row>
    <row r="2004" spans="1:3">
      <c r="A2004" s="351" t="s">
        <v>1477</v>
      </c>
      <c r="B2004" s="351" t="s">
        <v>1478</v>
      </c>
      <c r="C2004" s="351" t="s">
        <v>1515</v>
      </c>
    </row>
    <row r="2005" spans="1:3">
      <c r="A2005" s="351" t="s">
        <v>1477</v>
      </c>
      <c r="B2005" s="351" t="s">
        <v>1516</v>
      </c>
      <c r="C2005" s="351" t="s">
        <v>1516</v>
      </c>
    </row>
    <row r="2006" spans="1:3">
      <c r="A2006" s="351" t="s">
        <v>1477</v>
      </c>
      <c r="B2006" s="351" t="s">
        <v>1516</v>
      </c>
      <c r="C2006" s="351" t="s">
        <v>1517</v>
      </c>
    </row>
    <row r="2007" spans="1:3">
      <c r="A2007" s="351" t="s">
        <v>1477</v>
      </c>
      <c r="B2007" s="351" t="s">
        <v>1516</v>
      </c>
      <c r="C2007" s="351" t="s">
        <v>1518</v>
      </c>
    </row>
    <row r="2008" spans="1:3">
      <c r="A2008" s="351" t="s">
        <v>1477</v>
      </c>
      <c r="B2008" s="351" t="s">
        <v>1516</v>
      </c>
      <c r="C2008" s="351" t="s">
        <v>1519</v>
      </c>
    </row>
    <row r="2009" spans="1:3">
      <c r="A2009" s="351" t="s">
        <v>1477</v>
      </c>
      <c r="B2009" s="351" t="s">
        <v>1516</v>
      </c>
      <c r="C2009" s="351" t="s">
        <v>1520</v>
      </c>
    </row>
    <row r="2010" spans="1:3">
      <c r="A2010" s="351" t="s">
        <v>1477</v>
      </c>
      <c r="B2010" s="351" t="s">
        <v>1516</v>
      </c>
      <c r="C2010" s="351" t="s">
        <v>1521</v>
      </c>
    </row>
    <row r="2011" spans="1:3">
      <c r="A2011" s="351" t="s">
        <v>1477</v>
      </c>
      <c r="B2011" s="351" t="s">
        <v>1516</v>
      </c>
      <c r="C2011" s="351" t="s">
        <v>1522</v>
      </c>
    </row>
    <row r="2012" spans="1:3">
      <c r="A2012" s="351" t="s">
        <v>1477</v>
      </c>
      <c r="B2012" s="351" t="s">
        <v>1523</v>
      </c>
      <c r="C2012" s="351" t="s">
        <v>1524</v>
      </c>
    </row>
    <row r="2013" spans="1:3">
      <c r="A2013" s="351" t="s">
        <v>1477</v>
      </c>
      <c r="B2013" s="351" t="s">
        <v>1523</v>
      </c>
      <c r="C2013" s="351" t="s">
        <v>1525</v>
      </c>
    </row>
    <row r="2014" spans="1:3">
      <c r="A2014" s="351" t="s">
        <v>1477</v>
      </c>
      <c r="B2014" s="351" t="s">
        <v>1523</v>
      </c>
      <c r="C2014" s="351" t="s">
        <v>1526</v>
      </c>
    </row>
    <row r="2015" spans="1:3">
      <c r="A2015" s="351" t="s">
        <v>1477</v>
      </c>
      <c r="B2015" s="351" t="s">
        <v>1523</v>
      </c>
      <c r="C2015" s="351" t="s">
        <v>1527</v>
      </c>
    </row>
    <row r="2016" spans="1:3">
      <c r="A2016" s="351" t="s">
        <v>1477</v>
      </c>
      <c r="B2016" s="351" t="s">
        <v>1523</v>
      </c>
      <c r="C2016" s="351" t="s">
        <v>1528</v>
      </c>
    </row>
    <row r="2017" spans="1:3">
      <c r="A2017" s="351" t="s">
        <v>1477</v>
      </c>
      <c r="B2017" s="351" t="s">
        <v>1523</v>
      </c>
      <c r="C2017" s="351" t="s">
        <v>1529</v>
      </c>
    </row>
    <row r="2018" spans="1:3">
      <c r="A2018" s="351" t="s">
        <v>1477</v>
      </c>
      <c r="B2018" s="351" t="s">
        <v>1523</v>
      </c>
      <c r="C2018" s="351" t="s">
        <v>1530</v>
      </c>
    </row>
    <row r="2019" spans="1:3">
      <c r="A2019" s="351" t="s">
        <v>1477</v>
      </c>
      <c r="B2019" s="351" t="s">
        <v>1523</v>
      </c>
      <c r="C2019" s="351" t="s">
        <v>1531</v>
      </c>
    </row>
    <row r="2020" spans="1:3">
      <c r="A2020" s="351" t="s">
        <v>1477</v>
      </c>
      <c r="B2020" s="351" t="s">
        <v>1523</v>
      </c>
      <c r="C2020" s="351" t="s">
        <v>1532</v>
      </c>
    </row>
    <row r="2021" spans="1:3">
      <c r="A2021" s="351" t="s">
        <v>1477</v>
      </c>
      <c r="B2021" s="351" t="s">
        <v>1523</v>
      </c>
      <c r="C2021" s="351" t="s">
        <v>1533</v>
      </c>
    </row>
    <row r="2022" spans="1:3">
      <c r="A2022" s="351" t="s">
        <v>1477</v>
      </c>
      <c r="B2022" s="351" t="s">
        <v>1523</v>
      </c>
      <c r="C2022" s="351" t="s">
        <v>1534</v>
      </c>
    </row>
    <row r="2023" spans="1:3">
      <c r="A2023" s="351" t="s">
        <v>1477</v>
      </c>
      <c r="B2023" s="351" t="s">
        <v>1523</v>
      </c>
      <c r="C2023" s="351" t="s">
        <v>1535</v>
      </c>
    </row>
    <row r="2024" spans="1:3">
      <c r="A2024" s="351" t="s">
        <v>1477</v>
      </c>
      <c r="B2024" s="351" t="s">
        <v>1523</v>
      </c>
      <c r="C2024" s="351" t="s">
        <v>1536</v>
      </c>
    </row>
    <row r="2025" spans="1:3">
      <c r="A2025" s="351" t="s">
        <v>1477</v>
      </c>
      <c r="B2025" s="351" t="s">
        <v>1523</v>
      </c>
      <c r="C2025" s="351" t="s">
        <v>1537</v>
      </c>
    </row>
    <row r="2026" spans="1:3">
      <c r="A2026" s="351" t="s">
        <v>1477</v>
      </c>
      <c r="B2026" s="351" t="s">
        <v>1523</v>
      </c>
      <c r="C2026" s="351" t="s">
        <v>1538</v>
      </c>
    </row>
    <row r="2027" spans="1:3">
      <c r="A2027" s="351" t="s">
        <v>1477</v>
      </c>
      <c r="B2027" s="351" t="s">
        <v>1523</v>
      </c>
      <c r="C2027" s="351" t="s">
        <v>1539</v>
      </c>
    </row>
    <row r="2028" spans="1:3">
      <c r="A2028" s="351" t="s">
        <v>1477</v>
      </c>
      <c r="B2028" s="351" t="s">
        <v>1523</v>
      </c>
      <c r="C2028" s="351" t="s">
        <v>1540</v>
      </c>
    </row>
    <row r="2029" spans="1:3">
      <c r="A2029" s="351" t="s">
        <v>1477</v>
      </c>
      <c r="B2029" s="351" t="s">
        <v>1523</v>
      </c>
      <c r="C2029" s="351" t="s">
        <v>1541</v>
      </c>
    </row>
    <row r="2030" spans="1:3">
      <c r="A2030" s="351" t="s">
        <v>1477</v>
      </c>
      <c r="B2030" s="351" t="s">
        <v>1523</v>
      </c>
      <c r="C2030" s="351" t="s">
        <v>1542</v>
      </c>
    </row>
    <row r="2031" spans="1:3">
      <c r="A2031" s="351" t="s">
        <v>1477</v>
      </c>
      <c r="B2031" s="351" t="s">
        <v>1523</v>
      </c>
      <c r="C2031" s="351" t="s">
        <v>1543</v>
      </c>
    </row>
    <row r="2032" spans="1:3">
      <c r="A2032" s="351" t="s">
        <v>1477</v>
      </c>
      <c r="B2032" s="351" t="s">
        <v>1523</v>
      </c>
      <c r="C2032" s="351" t="s">
        <v>1544</v>
      </c>
    </row>
    <row r="2033" spans="1:3">
      <c r="A2033" s="351" t="s">
        <v>1477</v>
      </c>
      <c r="B2033" s="351" t="s">
        <v>1523</v>
      </c>
      <c r="C2033" s="351" t="s">
        <v>1545</v>
      </c>
    </row>
    <row r="2034" spans="1:3">
      <c r="A2034" s="351" t="s">
        <v>1477</v>
      </c>
      <c r="B2034" s="351" t="s">
        <v>1523</v>
      </c>
      <c r="C2034" s="351" t="s">
        <v>1546</v>
      </c>
    </row>
    <row r="2035" spans="1:3">
      <c r="A2035" s="351" t="s">
        <v>1477</v>
      </c>
      <c r="B2035" s="351" t="s">
        <v>1523</v>
      </c>
      <c r="C2035" s="351" t="s">
        <v>1546</v>
      </c>
    </row>
    <row r="2036" spans="1:3">
      <c r="A2036" s="351" t="s">
        <v>1477</v>
      </c>
      <c r="B2036" s="351" t="s">
        <v>1523</v>
      </c>
      <c r="C2036" s="351" t="s">
        <v>1547</v>
      </c>
    </row>
    <row r="2037" spans="1:3">
      <c r="A2037" s="351" t="s">
        <v>1477</v>
      </c>
      <c r="B2037" s="351" t="s">
        <v>1523</v>
      </c>
      <c r="C2037" s="351" t="s">
        <v>1548</v>
      </c>
    </row>
    <row r="2038" spans="1:3">
      <c r="A2038" s="351" t="s">
        <v>1477</v>
      </c>
      <c r="B2038" s="351" t="s">
        <v>1523</v>
      </c>
      <c r="C2038" s="351" t="s">
        <v>1549</v>
      </c>
    </row>
    <row r="2039" spans="1:3">
      <c r="A2039" s="351" t="s">
        <v>1477</v>
      </c>
      <c r="B2039" s="351" t="s">
        <v>1523</v>
      </c>
      <c r="C2039" s="351" t="s">
        <v>1550</v>
      </c>
    </row>
    <row r="2040" spans="1:3">
      <c r="A2040" s="351" t="s">
        <v>1477</v>
      </c>
      <c r="B2040" s="351" t="s">
        <v>1523</v>
      </c>
      <c r="C2040" s="351" t="s">
        <v>1551</v>
      </c>
    </row>
    <row r="2041" spans="1:3">
      <c r="A2041" s="351" t="s">
        <v>1477</v>
      </c>
      <c r="B2041" s="351" t="s">
        <v>1523</v>
      </c>
      <c r="C2041" s="351" t="s">
        <v>1552</v>
      </c>
    </row>
    <row r="2042" spans="1:3">
      <c r="A2042" s="351" t="s">
        <v>1477</v>
      </c>
      <c r="B2042" s="351" t="s">
        <v>1523</v>
      </c>
      <c r="C2042" s="351" t="s">
        <v>1553</v>
      </c>
    </row>
    <row r="2043" spans="1:3">
      <c r="A2043" s="351" t="s">
        <v>1477</v>
      </c>
      <c r="B2043" s="351" t="s">
        <v>1523</v>
      </c>
      <c r="C2043" s="351" t="s">
        <v>1554</v>
      </c>
    </row>
    <row r="2044" spans="1:3">
      <c r="A2044" s="351" t="s">
        <v>1477</v>
      </c>
      <c r="B2044" s="351" t="s">
        <v>1555</v>
      </c>
      <c r="C2044" s="351" t="s">
        <v>1556</v>
      </c>
    </row>
    <row r="2045" spans="1:3">
      <c r="A2045" s="351" t="s">
        <v>1477</v>
      </c>
      <c r="B2045" s="351" t="s">
        <v>1555</v>
      </c>
      <c r="C2045" s="351" t="s">
        <v>1557</v>
      </c>
    </row>
    <row r="2046" spans="1:3">
      <c r="A2046" s="351" t="s">
        <v>1477</v>
      </c>
      <c r="B2046" s="351" t="s">
        <v>1555</v>
      </c>
      <c r="C2046" s="351" t="s">
        <v>1555</v>
      </c>
    </row>
    <row r="2047" spans="1:3">
      <c r="A2047" s="351" t="s">
        <v>1477</v>
      </c>
      <c r="B2047" s="351" t="s">
        <v>1555</v>
      </c>
      <c r="C2047" s="351" t="s">
        <v>1558</v>
      </c>
    </row>
    <row r="2048" spans="1:3">
      <c r="A2048" s="351" t="s">
        <v>1477</v>
      </c>
      <c r="B2048" s="351" t="s">
        <v>1555</v>
      </c>
      <c r="C2048" s="351" t="s">
        <v>1559</v>
      </c>
    </row>
    <row r="2049" spans="1:3">
      <c r="A2049" s="351" t="s">
        <v>1477</v>
      </c>
      <c r="B2049" s="351" t="s">
        <v>1555</v>
      </c>
      <c r="C2049" s="351" t="s">
        <v>1560</v>
      </c>
    </row>
    <row r="2050" spans="1:3">
      <c r="A2050" s="351" t="s">
        <v>1477</v>
      </c>
      <c r="B2050" s="351" t="s">
        <v>1555</v>
      </c>
      <c r="C2050" s="351" t="s">
        <v>1561</v>
      </c>
    </row>
    <row r="2051" spans="1:3">
      <c r="A2051" s="351" t="s">
        <v>1477</v>
      </c>
      <c r="B2051" s="351" t="s">
        <v>1555</v>
      </c>
      <c r="C2051" s="351" t="s">
        <v>1562</v>
      </c>
    </row>
    <row r="2052" spans="1:3">
      <c r="A2052" s="351" t="s">
        <v>1477</v>
      </c>
      <c r="B2052" s="351" t="s">
        <v>1555</v>
      </c>
      <c r="C2052" s="351" t="s">
        <v>1563</v>
      </c>
    </row>
    <row r="2053" spans="1:3">
      <c r="A2053" s="351" t="s">
        <v>1477</v>
      </c>
      <c r="B2053" s="351" t="s">
        <v>1555</v>
      </c>
      <c r="C2053" s="351" t="s">
        <v>1564</v>
      </c>
    </row>
    <row r="2054" spans="1:3">
      <c r="A2054" s="351" t="s">
        <v>1477</v>
      </c>
      <c r="B2054" s="351" t="s">
        <v>1555</v>
      </c>
      <c r="C2054" s="351" t="s">
        <v>1565</v>
      </c>
    </row>
    <row r="2055" spans="1:3">
      <c r="A2055" s="351" t="s">
        <v>1477</v>
      </c>
      <c r="B2055" s="351" t="s">
        <v>1555</v>
      </c>
      <c r="C2055" s="351" t="s">
        <v>1566</v>
      </c>
    </row>
    <row r="2056" spans="1:3">
      <c r="A2056" s="351" t="s">
        <v>1477</v>
      </c>
      <c r="B2056" s="351" t="s">
        <v>1555</v>
      </c>
      <c r="C2056" s="351" t="s">
        <v>1567</v>
      </c>
    </row>
    <row r="2057" spans="1:3">
      <c r="A2057" s="351" t="s">
        <v>1477</v>
      </c>
      <c r="B2057" s="351" t="s">
        <v>1555</v>
      </c>
      <c r="C2057" s="351" t="s">
        <v>1568</v>
      </c>
    </row>
    <row r="2058" spans="1:3">
      <c r="A2058" s="351" t="s">
        <v>1477</v>
      </c>
      <c r="B2058" s="351" t="s">
        <v>1555</v>
      </c>
      <c r="C2058" s="351" t="s">
        <v>1569</v>
      </c>
    </row>
    <row r="2059" spans="1:3">
      <c r="A2059" s="351" t="s">
        <v>1477</v>
      </c>
      <c r="B2059" s="351" t="s">
        <v>1555</v>
      </c>
      <c r="C2059" s="351" t="s">
        <v>1570</v>
      </c>
    </row>
    <row r="2060" spans="1:3">
      <c r="A2060" s="351" t="s">
        <v>1477</v>
      </c>
      <c r="B2060" s="351" t="s">
        <v>1555</v>
      </c>
      <c r="C2060" s="351" t="s">
        <v>1571</v>
      </c>
    </row>
    <row r="2061" spans="1:3">
      <c r="A2061" s="351" t="s">
        <v>1477</v>
      </c>
      <c r="B2061" s="351" t="s">
        <v>1555</v>
      </c>
      <c r="C2061" s="351" t="s">
        <v>1572</v>
      </c>
    </row>
    <row r="2062" spans="1:3">
      <c r="A2062" s="351" t="s">
        <v>1477</v>
      </c>
      <c r="B2062" s="351" t="s">
        <v>1555</v>
      </c>
      <c r="C2062" s="351" t="s">
        <v>1573</v>
      </c>
    </row>
    <row r="2063" spans="1:3">
      <c r="A2063" s="351" t="s">
        <v>1477</v>
      </c>
      <c r="B2063" s="351" t="s">
        <v>1555</v>
      </c>
      <c r="C2063" s="351" t="s">
        <v>1574</v>
      </c>
    </row>
    <row r="2064" spans="1:3">
      <c r="A2064" s="351" t="s">
        <v>1477</v>
      </c>
      <c r="B2064" s="351" t="s">
        <v>1555</v>
      </c>
      <c r="C2064" s="351" t="s">
        <v>1575</v>
      </c>
    </row>
    <row r="2065" spans="1:3">
      <c r="A2065" s="351" t="s">
        <v>1477</v>
      </c>
      <c r="B2065" s="351" t="s">
        <v>1555</v>
      </c>
      <c r="C2065" s="351" t="s">
        <v>1576</v>
      </c>
    </row>
    <row r="2066" spans="1:3">
      <c r="A2066" s="351" t="s">
        <v>1477</v>
      </c>
      <c r="B2066" s="351" t="s">
        <v>1555</v>
      </c>
      <c r="C2066" s="351" t="s">
        <v>1577</v>
      </c>
    </row>
    <row r="2067" spans="1:3">
      <c r="A2067" s="351" t="s">
        <v>1477</v>
      </c>
      <c r="B2067" s="351" t="s">
        <v>1555</v>
      </c>
      <c r="C2067" s="351" t="s">
        <v>1578</v>
      </c>
    </row>
    <row r="2068" spans="1:3">
      <c r="A2068" s="351" t="s">
        <v>1477</v>
      </c>
      <c r="B2068" s="351" t="s">
        <v>1555</v>
      </c>
      <c r="C2068" s="351" t="s">
        <v>1579</v>
      </c>
    </row>
    <row r="2069" spans="1:3">
      <c r="A2069" s="351" t="s">
        <v>1477</v>
      </c>
      <c r="B2069" s="351" t="s">
        <v>1555</v>
      </c>
      <c r="C2069" s="351" t="s">
        <v>1580</v>
      </c>
    </row>
    <row r="2070" spans="1:3">
      <c r="A2070" s="351" t="s">
        <v>1477</v>
      </c>
      <c r="B2070" s="351" t="s">
        <v>1555</v>
      </c>
      <c r="C2070" s="351" t="s">
        <v>1581</v>
      </c>
    </row>
    <row r="2071" spans="1:3">
      <c r="A2071" s="351" t="s">
        <v>1477</v>
      </c>
      <c r="B2071" s="351" t="s">
        <v>1582</v>
      </c>
      <c r="C2071" s="351" t="s">
        <v>1583</v>
      </c>
    </row>
    <row r="2072" spans="1:3">
      <c r="A2072" s="351" t="s">
        <v>1477</v>
      </c>
      <c r="B2072" s="351" t="s">
        <v>1582</v>
      </c>
      <c r="C2072" s="351" t="s">
        <v>1584</v>
      </c>
    </row>
    <row r="2073" spans="1:3">
      <c r="A2073" s="351" t="s">
        <v>1477</v>
      </c>
      <c r="B2073" s="351" t="s">
        <v>1582</v>
      </c>
      <c r="C2073" s="351" t="s">
        <v>1585</v>
      </c>
    </row>
    <row r="2074" spans="1:3">
      <c r="A2074" s="351" t="s">
        <v>1477</v>
      </c>
      <c r="B2074" s="351" t="s">
        <v>1582</v>
      </c>
      <c r="C2074" s="351" t="s">
        <v>1586</v>
      </c>
    </row>
    <row r="2075" spans="1:3">
      <c r="A2075" s="351" t="s">
        <v>1477</v>
      </c>
      <c r="B2075" s="351" t="s">
        <v>1582</v>
      </c>
      <c r="C2075" s="351" t="s">
        <v>1587</v>
      </c>
    </row>
    <row r="2076" spans="1:3">
      <c r="A2076" s="351" t="s">
        <v>1477</v>
      </c>
      <c r="B2076" s="351" t="s">
        <v>1582</v>
      </c>
      <c r="C2076" s="351" t="s">
        <v>1588</v>
      </c>
    </row>
    <row r="2077" spans="1:3">
      <c r="A2077" s="351" t="s">
        <v>1477</v>
      </c>
      <c r="B2077" s="351" t="s">
        <v>1582</v>
      </c>
      <c r="C2077" s="351" t="s">
        <v>1589</v>
      </c>
    </row>
    <row r="2078" spans="1:3">
      <c r="A2078" s="351" t="s">
        <v>1477</v>
      </c>
      <c r="B2078" s="351" t="s">
        <v>1582</v>
      </c>
      <c r="C2078" s="351" t="s">
        <v>1590</v>
      </c>
    </row>
    <row r="2079" spans="1:3">
      <c r="A2079" s="351" t="s">
        <v>1477</v>
      </c>
      <c r="B2079" s="351" t="s">
        <v>1582</v>
      </c>
      <c r="C2079" s="351" t="s">
        <v>1591</v>
      </c>
    </row>
    <row r="2080" spans="1:3">
      <c r="A2080" s="351" t="s">
        <v>1477</v>
      </c>
      <c r="B2080" s="351" t="s">
        <v>1582</v>
      </c>
      <c r="C2080" s="351" t="s">
        <v>1592</v>
      </c>
    </row>
    <row r="2081" spans="1:3">
      <c r="A2081" s="351" t="s">
        <v>1477</v>
      </c>
      <c r="B2081" s="351" t="s">
        <v>1582</v>
      </c>
      <c r="C2081" s="351" t="s">
        <v>1593</v>
      </c>
    </row>
    <row r="2082" spans="1:3">
      <c r="A2082" s="351" t="s">
        <v>1477</v>
      </c>
      <c r="B2082" s="351" t="s">
        <v>1582</v>
      </c>
      <c r="C2082" s="351" t="s">
        <v>1594</v>
      </c>
    </row>
    <row r="2083" spans="1:3">
      <c r="A2083" s="351" t="s">
        <v>1477</v>
      </c>
      <c r="B2083" s="351" t="s">
        <v>1582</v>
      </c>
      <c r="C2083" s="351" t="s">
        <v>1595</v>
      </c>
    </row>
    <row r="2084" spans="1:3">
      <c r="A2084" s="351" t="s">
        <v>1477</v>
      </c>
      <c r="B2084" s="351" t="s">
        <v>1596</v>
      </c>
      <c r="C2084" s="351" t="s">
        <v>1597</v>
      </c>
    </row>
    <row r="2085" spans="1:3">
      <c r="A2085" s="351" t="s">
        <v>1477</v>
      </c>
      <c r="B2085" s="351" t="s">
        <v>1596</v>
      </c>
      <c r="C2085" s="351" t="s">
        <v>1598</v>
      </c>
    </row>
    <row r="2086" spans="1:3">
      <c r="A2086" s="351" t="s">
        <v>1477</v>
      </c>
      <c r="B2086" s="351" t="s">
        <v>1596</v>
      </c>
      <c r="C2086" s="351" t="s">
        <v>1596</v>
      </c>
    </row>
    <row r="2087" spans="1:3">
      <c r="A2087" s="351" t="s">
        <v>1477</v>
      </c>
      <c r="B2087" s="351" t="s">
        <v>1596</v>
      </c>
      <c r="C2087" s="351" t="s">
        <v>1599</v>
      </c>
    </row>
    <row r="2088" spans="1:3">
      <c r="A2088" s="351" t="s">
        <v>1477</v>
      </c>
      <c r="B2088" s="351" t="s">
        <v>1596</v>
      </c>
      <c r="C2088" s="351" t="s">
        <v>1600</v>
      </c>
    </row>
    <row r="2089" spans="1:3">
      <c r="A2089" s="351" t="s">
        <v>1477</v>
      </c>
      <c r="B2089" s="351" t="s">
        <v>1596</v>
      </c>
      <c r="C2089" s="351" t="s">
        <v>1601</v>
      </c>
    </row>
    <row r="2090" spans="1:3">
      <c r="A2090" s="351" t="s">
        <v>1477</v>
      </c>
      <c r="B2090" s="351" t="s">
        <v>1596</v>
      </c>
      <c r="C2090" s="351" t="s">
        <v>1602</v>
      </c>
    </row>
    <row r="2091" spans="1:3">
      <c r="A2091" s="351" t="s">
        <v>1477</v>
      </c>
      <c r="B2091" s="351" t="s">
        <v>1596</v>
      </c>
      <c r="C2091" s="351" t="s">
        <v>1603</v>
      </c>
    </row>
    <row r="2092" spans="1:3">
      <c r="A2092" s="351" t="s">
        <v>1477</v>
      </c>
      <c r="B2092" s="351" t="s">
        <v>1596</v>
      </c>
      <c r="C2092" s="351" t="s">
        <v>1604</v>
      </c>
    </row>
    <row r="2093" spans="1:3">
      <c r="A2093" s="351" t="s">
        <v>1477</v>
      </c>
      <c r="B2093" s="351" t="s">
        <v>1596</v>
      </c>
      <c r="C2093" s="351" t="s">
        <v>1605</v>
      </c>
    </row>
    <row r="2094" spans="1:3">
      <c r="A2094" s="351" t="s">
        <v>1477</v>
      </c>
      <c r="B2094" s="351" t="s">
        <v>1596</v>
      </c>
      <c r="C2094" s="351" t="s">
        <v>1606</v>
      </c>
    </row>
    <row r="2095" spans="1:3">
      <c r="A2095" s="351" t="s">
        <v>1477</v>
      </c>
      <c r="B2095" s="351" t="s">
        <v>1596</v>
      </c>
      <c r="C2095" s="351" t="s">
        <v>1607</v>
      </c>
    </row>
    <row r="2096" spans="1:3">
      <c r="A2096" s="351" t="s">
        <v>1477</v>
      </c>
      <c r="B2096" s="351" t="s">
        <v>1596</v>
      </c>
      <c r="C2096" s="351" t="s">
        <v>1608</v>
      </c>
    </row>
    <row r="2097" spans="1:3">
      <c r="A2097" s="351" t="s">
        <v>1477</v>
      </c>
      <c r="B2097" s="351" t="s">
        <v>1596</v>
      </c>
      <c r="C2097" s="351" t="s">
        <v>1608</v>
      </c>
    </row>
    <row r="2098" spans="1:3">
      <c r="A2098" s="351" t="s">
        <v>1477</v>
      </c>
      <c r="B2098" s="351" t="s">
        <v>1596</v>
      </c>
      <c r="C2098" s="351" t="s">
        <v>1609</v>
      </c>
    </row>
    <row r="2099" spans="1:3">
      <c r="A2099" s="351" t="s">
        <v>1477</v>
      </c>
      <c r="B2099" s="351" t="s">
        <v>1596</v>
      </c>
      <c r="C2099" s="351" t="s">
        <v>1609</v>
      </c>
    </row>
    <row r="2100" spans="1:3">
      <c r="A2100" s="351" t="s">
        <v>1477</v>
      </c>
      <c r="B2100" s="351" t="s">
        <v>1596</v>
      </c>
      <c r="C2100" s="351" t="s">
        <v>1610</v>
      </c>
    </row>
    <row r="2101" spans="1:3">
      <c r="A2101" s="351" t="s">
        <v>1477</v>
      </c>
      <c r="B2101" s="351" t="s">
        <v>1596</v>
      </c>
      <c r="C2101" s="351" t="s">
        <v>1610</v>
      </c>
    </row>
    <row r="2102" spans="1:3">
      <c r="A2102" s="351" t="s">
        <v>1477</v>
      </c>
      <c r="B2102" s="351" t="s">
        <v>1596</v>
      </c>
      <c r="C2102" s="351" t="s">
        <v>1611</v>
      </c>
    </row>
    <row r="2103" spans="1:3">
      <c r="A2103" s="351" t="s">
        <v>1477</v>
      </c>
      <c r="B2103" s="351" t="s">
        <v>1596</v>
      </c>
      <c r="C2103" s="351" t="s">
        <v>1611</v>
      </c>
    </row>
    <row r="2104" spans="1:3">
      <c r="A2104" s="351" t="s">
        <v>1477</v>
      </c>
      <c r="B2104" s="351" t="s">
        <v>1596</v>
      </c>
      <c r="C2104" s="351" t="s">
        <v>1612</v>
      </c>
    </row>
    <row r="2105" spans="1:3">
      <c r="A2105" s="351" t="s">
        <v>1477</v>
      </c>
      <c r="B2105" s="351" t="s">
        <v>1596</v>
      </c>
      <c r="C2105" s="351" t="s">
        <v>1613</v>
      </c>
    </row>
    <row r="2106" spans="1:3">
      <c r="A2106" s="351" t="s">
        <v>1477</v>
      </c>
      <c r="B2106" s="351" t="s">
        <v>1596</v>
      </c>
      <c r="C2106" s="351" t="s">
        <v>1614</v>
      </c>
    </row>
    <row r="2107" spans="1:3">
      <c r="A2107" s="351" t="s">
        <v>1477</v>
      </c>
      <c r="B2107" s="351" t="s">
        <v>1596</v>
      </c>
      <c r="C2107" s="351" t="s">
        <v>1615</v>
      </c>
    </row>
    <row r="2108" spans="1:3">
      <c r="A2108" s="351" t="s">
        <v>1477</v>
      </c>
      <c r="B2108" s="351" t="s">
        <v>1596</v>
      </c>
      <c r="C2108" s="351" t="s">
        <v>1616</v>
      </c>
    </row>
    <row r="2109" spans="1:3">
      <c r="A2109" s="351" t="s">
        <v>1477</v>
      </c>
      <c r="B2109" s="351" t="s">
        <v>1596</v>
      </c>
      <c r="C2109" s="351" t="s">
        <v>1617</v>
      </c>
    </row>
    <row r="2110" spans="1:3">
      <c r="A2110" s="351" t="s">
        <v>1477</v>
      </c>
      <c r="B2110" s="351" t="s">
        <v>1618</v>
      </c>
      <c r="C2110" s="351" t="s">
        <v>1619</v>
      </c>
    </row>
    <row r="2111" spans="1:3">
      <c r="A2111" s="351" t="s">
        <v>1477</v>
      </c>
      <c r="B2111" s="351" t="s">
        <v>1618</v>
      </c>
      <c r="C2111" s="351" t="s">
        <v>1620</v>
      </c>
    </row>
    <row r="2112" spans="1:3">
      <c r="A2112" s="351" t="s">
        <v>1477</v>
      </c>
      <c r="B2112" s="351" t="s">
        <v>1618</v>
      </c>
      <c r="C2112" s="351" t="s">
        <v>1621</v>
      </c>
    </row>
    <row r="2113" spans="1:3">
      <c r="A2113" s="351" t="s">
        <v>1477</v>
      </c>
      <c r="B2113" s="351" t="s">
        <v>1618</v>
      </c>
      <c r="C2113" s="351" t="s">
        <v>1622</v>
      </c>
    </row>
    <row r="2114" spans="1:3">
      <c r="A2114" s="351" t="s">
        <v>1477</v>
      </c>
      <c r="B2114" s="351" t="s">
        <v>1618</v>
      </c>
      <c r="C2114" s="351" t="s">
        <v>1618</v>
      </c>
    </row>
    <row r="2115" spans="1:3">
      <c r="A2115" s="351" t="s">
        <v>1477</v>
      </c>
      <c r="B2115" s="351" t="s">
        <v>1618</v>
      </c>
      <c r="C2115" s="351" t="s">
        <v>1623</v>
      </c>
    </row>
    <row r="2116" spans="1:3">
      <c r="A2116" s="351" t="s">
        <v>1477</v>
      </c>
      <c r="B2116" s="351" t="s">
        <v>1618</v>
      </c>
      <c r="C2116" s="351" t="s">
        <v>1624</v>
      </c>
    </row>
    <row r="2117" spans="1:3">
      <c r="A2117" s="351" t="s">
        <v>1477</v>
      </c>
      <c r="B2117" s="351" t="s">
        <v>1618</v>
      </c>
      <c r="C2117" s="351" t="s">
        <v>1625</v>
      </c>
    </row>
    <row r="2118" spans="1:3">
      <c r="A2118" s="351" t="s">
        <v>1477</v>
      </c>
      <c r="B2118" s="351" t="s">
        <v>1618</v>
      </c>
      <c r="C2118" s="351" t="s">
        <v>1626</v>
      </c>
    </row>
    <row r="2119" spans="1:3">
      <c r="A2119" s="351" t="s">
        <v>1477</v>
      </c>
      <c r="B2119" s="351" t="s">
        <v>1618</v>
      </c>
      <c r="C2119" s="351" t="s">
        <v>1627</v>
      </c>
    </row>
    <row r="2120" spans="1:3">
      <c r="A2120" s="351" t="s">
        <v>1477</v>
      </c>
      <c r="B2120" s="351" t="s">
        <v>1618</v>
      </c>
      <c r="C2120" s="351" t="s">
        <v>1628</v>
      </c>
    </row>
    <row r="2121" spans="1:3">
      <c r="A2121" s="351" t="s">
        <v>1477</v>
      </c>
      <c r="B2121" s="351" t="s">
        <v>1629</v>
      </c>
      <c r="C2121" s="351" t="s">
        <v>1630</v>
      </c>
    </row>
    <row r="2122" spans="1:3">
      <c r="A2122" s="351" t="s">
        <v>1477</v>
      </c>
      <c r="B2122" s="351" t="s">
        <v>1629</v>
      </c>
      <c r="C2122" s="351" t="s">
        <v>1631</v>
      </c>
    </row>
    <row r="2123" spans="1:3">
      <c r="A2123" s="351" t="s">
        <v>1477</v>
      </c>
      <c r="B2123" s="351" t="s">
        <v>1629</v>
      </c>
      <c r="C2123" s="351" t="s">
        <v>1629</v>
      </c>
    </row>
    <row r="2124" spans="1:3">
      <c r="A2124" s="351" t="s">
        <v>1477</v>
      </c>
      <c r="B2124" s="351" t="s">
        <v>1629</v>
      </c>
      <c r="C2124" s="351" t="s">
        <v>1632</v>
      </c>
    </row>
    <row r="2125" spans="1:3">
      <c r="A2125" s="351" t="s">
        <v>1477</v>
      </c>
      <c r="B2125" s="351" t="s">
        <v>1629</v>
      </c>
      <c r="C2125" s="351" t="s">
        <v>1633</v>
      </c>
    </row>
    <row r="2126" spans="1:3">
      <c r="A2126" s="351" t="s">
        <v>1477</v>
      </c>
      <c r="B2126" s="351" t="s">
        <v>1634</v>
      </c>
      <c r="C2126" s="351" t="s">
        <v>1635</v>
      </c>
    </row>
    <row r="2127" spans="1:3">
      <c r="A2127" s="351" t="s">
        <v>1477</v>
      </c>
      <c r="B2127" s="351" t="s">
        <v>1634</v>
      </c>
      <c r="C2127" s="351" t="s">
        <v>1636</v>
      </c>
    </row>
    <row r="2128" spans="1:3">
      <c r="A2128" s="351" t="s">
        <v>1477</v>
      </c>
      <c r="B2128" s="351" t="s">
        <v>1634</v>
      </c>
      <c r="C2128" s="351" t="s">
        <v>1637</v>
      </c>
    </row>
    <row r="2129" spans="1:3">
      <c r="A2129" s="351" t="s">
        <v>1477</v>
      </c>
      <c r="B2129" s="351" t="s">
        <v>1634</v>
      </c>
      <c r="C2129" s="351" t="s">
        <v>1638</v>
      </c>
    </row>
    <row r="2130" spans="1:3">
      <c r="A2130" s="351" t="s">
        <v>1477</v>
      </c>
      <c r="B2130" s="351" t="s">
        <v>1634</v>
      </c>
      <c r="C2130" s="351" t="s">
        <v>1639</v>
      </c>
    </row>
    <row r="2131" spans="1:3">
      <c r="A2131" s="351" t="s">
        <v>1477</v>
      </c>
      <c r="B2131" s="351" t="s">
        <v>1634</v>
      </c>
      <c r="C2131" s="351" t="s">
        <v>1640</v>
      </c>
    </row>
    <row r="2132" spans="1:3">
      <c r="A2132" s="351" t="s">
        <v>1477</v>
      </c>
      <c r="B2132" s="351" t="s">
        <v>1634</v>
      </c>
      <c r="C2132" s="351" t="s">
        <v>1641</v>
      </c>
    </row>
    <row r="2133" spans="1:3">
      <c r="A2133" s="351" t="s">
        <v>1477</v>
      </c>
      <c r="B2133" s="351" t="s">
        <v>1634</v>
      </c>
      <c r="C2133" s="351" t="s">
        <v>1642</v>
      </c>
    </row>
    <row r="2134" spans="1:3">
      <c r="A2134" s="351" t="s">
        <v>1477</v>
      </c>
      <c r="B2134" s="351" t="s">
        <v>1634</v>
      </c>
      <c r="C2134" s="351" t="s">
        <v>1643</v>
      </c>
    </row>
    <row r="2135" spans="1:3">
      <c r="A2135" s="351" t="s">
        <v>1477</v>
      </c>
      <c r="B2135" s="351" t="s">
        <v>1634</v>
      </c>
      <c r="C2135" s="351" t="s">
        <v>1644</v>
      </c>
    </row>
    <row r="2136" spans="1:3">
      <c r="A2136" s="351" t="s">
        <v>1477</v>
      </c>
      <c r="B2136" s="351" t="s">
        <v>1634</v>
      </c>
      <c r="C2136" s="351" t="s">
        <v>1645</v>
      </c>
    </row>
    <row r="2137" spans="1:3">
      <c r="A2137" s="351" t="s">
        <v>1477</v>
      </c>
      <c r="B2137" s="351" t="s">
        <v>1634</v>
      </c>
      <c r="C2137" s="351" t="s">
        <v>1646</v>
      </c>
    </row>
    <row r="2138" spans="1:3">
      <c r="A2138" s="351" t="s">
        <v>1477</v>
      </c>
      <c r="B2138" s="351" t="s">
        <v>1634</v>
      </c>
      <c r="C2138" s="351" t="s">
        <v>1647</v>
      </c>
    </row>
    <row r="2139" spans="1:3">
      <c r="A2139" s="351" t="s">
        <v>1477</v>
      </c>
      <c r="B2139" s="351" t="s">
        <v>1634</v>
      </c>
      <c r="C2139" s="351" t="s">
        <v>1648</v>
      </c>
    </row>
    <row r="2140" spans="1:3">
      <c r="A2140" s="351" t="s">
        <v>1477</v>
      </c>
      <c r="B2140" s="351" t="s">
        <v>1634</v>
      </c>
      <c r="C2140" s="351" t="s">
        <v>1648</v>
      </c>
    </row>
    <row r="2141" spans="1:3">
      <c r="A2141" s="351" t="s">
        <v>1477</v>
      </c>
      <c r="B2141" s="351" t="s">
        <v>1634</v>
      </c>
      <c r="C2141" s="351" t="s">
        <v>1649</v>
      </c>
    </row>
    <row r="2142" spans="1:3">
      <c r="A2142" s="351" t="s">
        <v>1477</v>
      </c>
      <c r="B2142" s="351" t="s">
        <v>1634</v>
      </c>
      <c r="C2142" s="351" t="s">
        <v>1650</v>
      </c>
    </row>
    <row r="2143" spans="1:3">
      <c r="A2143" s="351" t="s">
        <v>1477</v>
      </c>
      <c r="B2143" s="351" t="s">
        <v>1634</v>
      </c>
      <c r="C2143" s="351" t="s">
        <v>1651</v>
      </c>
    </row>
    <row r="2144" spans="1:3">
      <c r="A2144" s="351" t="s">
        <v>1477</v>
      </c>
      <c r="B2144" s="351" t="s">
        <v>1634</v>
      </c>
      <c r="C2144" s="351" t="s">
        <v>1652</v>
      </c>
    </row>
    <row r="2145" spans="1:3">
      <c r="A2145" s="351" t="s">
        <v>1477</v>
      </c>
      <c r="B2145" s="351" t="s">
        <v>1634</v>
      </c>
      <c r="C2145" s="351" t="s">
        <v>1653</v>
      </c>
    </row>
    <row r="2146" spans="1:3">
      <c r="A2146" s="351" t="s">
        <v>1477</v>
      </c>
      <c r="B2146" s="351" t="s">
        <v>1634</v>
      </c>
      <c r="C2146" s="351" t="s">
        <v>1654</v>
      </c>
    </row>
    <row r="2147" spans="1:3">
      <c r="A2147" s="351" t="s">
        <v>1477</v>
      </c>
      <c r="B2147" s="351" t="s">
        <v>1634</v>
      </c>
      <c r="C2147" s="351" t="s">
        <v>1655</v>
      </c>
    </row>
    <row r="2148" spans="1:3">
      <c r="A2148" s="351" t="s">
        <v>1477</v>
      </c>
      <c r="B2148" s="351" t="s">
        <v>1634</v>
      </c>
      <c r="C2148" s="351" t="s">
        <v>1656</v>
      </c>
    </row>
    <row r="2149" spans="1:3">
      <c r="A2149" s="351" t="s">
        <v>1477</v>
      </c>
      <c r="B2149" s="351" t="s">
        <v>1634</v>
      </c>
      <c r="C2149" s="351" t="s">
        <v>1657</v>
      </c>
    </row>
    <row r="2150" spans="1:3">
      <c r="A2150" s="351" t="s">
        <v>1477</v>
      </c>
      <c r="B2150" s="351" t="s">
        <v>1658</v>
      </c>
      <c r="C2150" s="351" t="s">
        <v>1659</v>
      </c>
    </row>
    <row r="2151" spans="1:3">
      <c r="A2151" s="351" t="s">
        <v>1477</v>
      </c>
      <c r="B2151" s="351" t="s">
        <v>1658</v>
      </c>
      <c r="C2151" s="351" t="s">
        <v>1660</v>
      </c>
    </row>
    <row r="2152" spans="1:3">
      <c r="A2152" s="351" t="s">
        <v>1477</v>
      </c>
      <c r="B2152" s="351" t="s">
        <v>1658</v>
      </c>
      <c r="C2152" s="351" t="s">
        <v>1661</v>
      </c>
    </row>
    <row r="2153" spans="1:3">
      <c r="A2153" s="351" t="s">
        <v>1477</v>
      </c>
      <c r="B2153" s="351" t="s">
        <v>1658</v>
      </c>
      <c r="C2153" s="351" t="s">
        <v>1662</v>
      </c>
    </row>
    <row r="2154" spans="1:3">
      <c r="A2154" s="351" t="s">
        <v>1477</v>
      </c>
      <c r="B2154" s="351" t="s">
        <v>1658</v>
      </c>
      <c r="C2154" s="351" t="s">
        <v>1663</v>
      </c>
    </row>
    <row r="2155" spans="1:3">
      <c r="A2155" s="351" t="s">
        <v>1477</v>
      </c>
      <c r="B2155" s="351" t="s">
        <v>1658</v>
      </c>
      <c r="C2155" s="351" t="s">
        <v>1664</v>
      </c>
    </row>
    <row r="2156" spans="1:3">
      <c r="A2156" s="351" t="s">
        <v>1477</v>
      </c>
      <c r="B2156" s="351" t="s">
        <v>1658</v>
      </c>
      <c r="C2156" s="351" t="s">
        <v>1665</v>
      </c>
    </row>
    <row r="2157" spans="1:3">
      <c r="A2157" s="351" t="s">
        <v>1477</v>
      </c>
      <c r="B2157" s="351" t="s">
        <v>1658</v>
      </c>
      <c r="C2157" s="351" t="s">
        <v>1666</v>
      </c>
    </row>
    <row r="2158" spans="1:3">
      <c r="A2158" s="351" t="s">
        <v>1477</v>
      </c>
      <c r="B2158" s="351" t="s">
        <v>1658</v>
      </c>
      <c r="C2158" s="351" t="s">
        <v>1667</v>
      </c>
    </row>
    <row r="2159" spans="1:3">
      <c r="A2159" s="351" t="s">
        <v>1477</v>
      </c>
      <c r="B2159" s="351" t="s">
        <v>1658</v>
      </c>
      <c r="C2159" s="351" t="s">
        <v>1668</v>
      </c>
    </row>
    <row r="2160" spans="1:3">
      <c r="A2160" s="351" t="s">
        <v>1477</v>
      </c>
      <c r="B2160" s="351" t="s">
        <v>1658</v>
      </c>
      <c r="C2160" s="351" t="s">
        <v>1669</v>
      </c>
    </row>
    <row r="2161" spans="1:3">
      <c r="A2161" s="351" t="s">
        <v>1477</v>
      </c>
      <c r="B2161" s="351" t="s">
        <v>1658</v>
      </c>
      <c r="C2161" s="351" t="s">
        <v>1670</v>
      </c>
    </row>
    <row r="2162" spans="1:3">
      <c r="A2162" s="351" t="s">
        <v>1477</v>
      </c>
      <c r="B2162" s="351" t="s">
        <v>1658</v>
      </c>
      <c r="C2162" s="351" t="s">
        <v>1671</v>
      </c>
    </row>
    <row r="2163" spans="1:3">
      <c r="A2163" s="351" t="s">
        <v>1477</v>
      </c>
      <c r="B2163" s="351" t="s">
        <v>1658</v>
      </c>
      <c r="C2163" s="351" t="s">
        <v>1671</v>
      </c>
    </row>
    <row r="2164" spans="1:3">
      <c r="A2164" s="351" t="s">
        <v>1477</v>
      </c>
      <c r="B2164" s="351" t="s">
        <v>1658</v>
      </c>
      <c r="C2164" s="351" t="s">
        <v>1672</v>
      </c>
    </row>
    <row r="2165" spans="1:3">
      <c r="A2165" s="351" t="s">
        <v>1477</v>
      </c>
      <c r="B2165" s="351" t="s">
        <v>1658</v>
      </c>
      <c r="C2165" s="351" t="s">
        <v>1673</v>
      </c>
    </row>
    <row r="2166" spans="1:3">
      <c r="A2166" s="351" t="s">
        <v>1477</v>
      </c>
      <c r="B2166" s="351" t="s">
        <v>1658</v>
      </c>
      <c r="C2166" s="351" t="s">
        <v>1674</v>
      </c>
    </row>
    <row r="2167" spans="1:3">
      <c r="A2167" s="351" t="s">
        <v>1477</v>
      </c>
      <c r="B2167" s="351" t="s">
        <v>1658</v>
      </c>
      <c r="C2167" s="351" t="s">
        <v>1675</v>
      </c>
    </row>
    <row r="2168" spans="1:3">
      <c r="A2168" s="351" t="s">
        <v>1477</v>
      </c>
      <c r="B2168" s="351" t="s">
        <v>1658</v>
      </c>
      <c r="C2168" s="351" t="s">
        <v>1676</v>
      </c>
    </row>
    <row r="2169" spans="1:3">
      <c r="A2169" s="351" t="s">
        <v>1477</v>
      </c>
      <c r="B2169" s="351" t="s">
        <v>1658</v>
      </c>
      <c r="C2169" s="351" t="s">
        <v>1677</v>
      </c>
    </row>
    <row r="2170" spans="1:3">
      <c r="A2170" s="351" t="s">
        <v>1477</v>
      </c>
      <c r="B2170" s="351" t="s">
        <v>1658</v>
      </c>
      <c r="C2170" s="351" t="s">
        <v>1678</v>
      </c>
    </row>
    <row r="2171" spans="1:3">
      <c r="A2171" s="351" t="s">
        <v>1477</v>
      </c>
      <c r="B2171" s="351" t="s">
        <v>1658</v>
      </c>
      <c r="C2171" s="351" t="s">
        <v>1679</v>
      </c>
    </row>
    <row r="2172" spans="1:3">
      <c r="A2172" s="351" t="s">
        <v>1477</v>
      </c>
      <c r="B2172" s="351" t="s">
        <v>1658</v>
      </c>
      <c r="C2172" s="351" t="s">
        <v>1680</v>
      </c>
    </row>
    <row r="2173" spans="1:3">
      <c r="A2173" s="351" t="s">
        <v>1477</v>
      </c>
      <c r="B2173" s="351" t="s">
        <v>1658</v>
      </c>
      <c r="C2173" s="351" t="s">
        <v>1681</v>
      </c>
    </row>
    <row r="2174" spans="1:3">
      <c r="A2174" s="351" t="s">
        <v>1477</v>
      </c>
      <c r="B2174" s="351" t="s">
        <v>1682</v>
      </c>
      <c r="C2174" s="351" t="s">
        <v>1683</v>
      </c>
    </row>
    <row r="2175" spans="1:3">
      <c r="A2175" s="351" t="s">
        <v>1477</v>
      </c>
      <c r="B2175" s="351" t="s">
        <v>1682</v>
      </c>
      <c r="C2175" s="351" t="s">
        <v>1684</v>
      </c>
    </row>
    <row r="2176" spans="1:3">
      <c r="A2176" s="351" t="s">
        <v>1477</v>
      </c>
      <c r="B2176" s="351" t="s">
        <v>1682</v>
      </c>
      <c r="C2176" s="351" t="s">
        <v>1685</v>
      </c>
    </row>
    <row r="2177" spans="1:3">
      <c r="A2177" s="351" t="s">
        <v>1477</v>
      </c>
      <c r="B2177" s="351" t="s">
        <v>1682</v>
      </c>
      <c r="C2177" s="351" t="s">
        <v>1686</v>
      </c>
    </row>
    <row r="2178" spans="1:3">
      <c r="A2178" s="351" t="s">
        <v>1477</v>
      </c>
      <c r="B2178" s="351" t="s">
        <v>1682</v>
      </c>
      <c r="C2178" s="351" t="s">
        <v>1687</v>
      </c>
    </row>
    <row r="2179" spans="1:3">
      <c r="A2179" s="351" t="s">
        <v>1477</v>
      </c>
      <c r="B2179" s="351" t="s">
        <v>1682</v>
      </c>
      <c r="C2179" s="351" t="s">
        <v>1688</v>
      </c>
    </row>
    <row r="2180" spans="1:3">
      <c r="A2180" s="351" t="s">
        <v>1477</v>
      </c>
      <c r="B2180" s="351" t="s">
        <v>1682</v>
      </c>
      <c r="C2180" s="351" t="s">
        <v>1689</v>
      </c>
    </row>
    <row r="2181" spans="1:3">
      <c r="A2181" s="351" t="s">
        <v>1477</v>
      </c>
      <c r="B2181" s="351" t="s">
        <v>1682</v>
      </c>
      <c r="C2181" s="351" t="s">
        <v>1690</v>
      </c>
    </row>
    <row r="2182" spans="1:3">
      <c r="A2182" s="351" t="s">
        <v>1477</v>
      </c>
      <c r="B2182" s="351" t="s">
        <v>1682</v>
      </c>
      <c r="C2182" s="351" t="s">
        <v>1691</v>
      </c>
    </row>
    <row r="2183" spans="1:3">
      <c r="A2183" s="351" t="s">
        <v>1477</v>
      </c>
      <c r="B2183" s="351" t="s">
        <v>1682</v>
      </c>
      <c r="C2183" s="351" t="s">
        <v>1692</v>
      </c>
    </row>
    <row r="2184" spans="1:3">
      <c r="A2184" s="351" t="s">
        <v>1477</v>
      </c>
      <c r="B2184" s="351" t="s">
        <v>1682</v>
      </c>
      <c r="C2184" s="351" t="s">
        <v>1682</v>
      </c>
    </row>
    <row r="2185" spans="1:3">
      <c r="A2185" s="351" t="s">
        <v>1477</v>
      </c>
      <c r="B2185" s="351" t="s">
        <v>1682</v>
      </c>
      <c r="C2185" s="351" t="s">
        <v>1693</v>
      </c>
    </row>
    <row r="2186" spans="1:3">
      <c r="A2186" s="351" t="s">
        <v>1477</v>
      </c>
      <c r="B2186" s="351" t="s">
        <v>1682</v>
      </c>
      <c r="C2186" s="351" t="s">
        <v>1694</v>
      </c>
    </row>
    <row r="2187" spans="1:3">
      <c r="A2187" s="351" t="s">
        <v>1477</v>
      </c>
      <c r="B2187" s="351" t="s">
        <v>1682</v>
      </c>
      <c r="C2187" s="351" t="s">
        <v>1695</v>
      </c>
    </row>
    <row r="2188" spans="1:3">
      <c r="A2188" s="351" t="s">
        <v>1477</v>
      </c>
      <c r="B2188" s="351" t="s">
        <v>1682</v>
      </c>
      <c r="C2188" s="351" t="s">
        <v>1696</v>
      </c>
    </row>
    <row r="2189" spans="1:3">
      <c r="A2189" s="351" t="s">
        <v>1477</v>
      </c>
      <c r="B2189" s="351" t="s">
        <v>1682</v>
      </c>
      <c r="C2189" s="351" t="s">
        <v>1697</v>
      </c>
    </row>
    <row r="2190" spans="1:3">
      <c r="A2190" s="351" t="s">
        <v>1477</v>
      </c>
      <c r="B2190" s="351" t="s">
        <v>1682</v>
      </c>
      <c r="C2190" s="351" t="s">
        <v>1698</v>
      </c>
    </row>
    <row r="2191" spans="1:3">
      <c r="A2191" s="351" t="s">
        <v>1477</v>
      </c>
      <c r="B2191" s="351" t="s">
        <v>1682</v>
      </c>
      <c r="C2191" s="351" t="s">
        <v>1699</v>
      </c>
    </row>
    <row r="2192" spans="1:3">
      <c r="A2192" s="351" t="s">
        <v>1477</v>
      </c>
      <c r="B2192" s="351" t="s">
        <v>1700</v>
      </c>
      <c r="C2192" s="351" t="s">
        <v>1701</v>
      </c>
    </row>
    <row r="2193" spans="1:3">
      <c r="A2193" s="351" t="s">
        <v>1477</v>
      </c>
      <c r="B2193" s="351" t="s">
        <v>1700</v>
      </c>
      <c r="C2193" s="351" t="s">
        <v>1702</v>
      </c>
    </row>
    <row r="2194" spans="1:3">
      <c r="A2194" s="351" t="s">
        <v>1477</v>
      </c>
      <c r="B2194" s="351" t="s">
        <v>1700</v>
      </c>
      <c r="C2194" s="351" t="s">
        <v>1703</v>
      </c>
    </row>
    <row r="2195" spans="1:3">
      <c r="A2195" s="351" t="s">
        <v>1477</v>
      </c>
      <c r="B2195" s="351" t="s">
        <v>1700</v>
      </c>
      <c r="C2195" s="351" t="s">
        <v>1704</v>
      </c>
    </row>
    <row r="2196" spans="1:3">
      <c r="A2196" s="351" t="s">
        <v>1477</v>
      </c>
      <c r="B2196" s="351" t="s">
        <v>1700</v>
      </c>
      <c r="C2196" s="351" t="s">
        <v>1705</v>
      </c>
    </row>
    <row r="2197" spans="1:3">
      <c r="A2197" s="351" t="s">
        <v>1477</v>
      </c>
      <c r="B2197" s="351" t="s">
        <v>1700</v>
      </c>
      <c r="C2197" s="351" t="s">
        <v>1706</v>
      </c>
    </row>
    <row r="2198" spans="1:3">
      <c r="A2198" s="351" t="s">
        <v>1477</v>
      </c>
      <c r="B2198" s="351" t="s">
        <v>1700</v>
      </c>
      <c r="C2198" s="351" t="s">
        <v>1707</v>
      </c>
    </row>
    <row r="2199" spans="1:3">
      <c r="A2199" s="351" t="s">
        <v>1477</v>
      </c>
      <c r="B2199" s="351" t="s">
        <v>1700</v>
      </c>
      <c r="C2199" s="351" t="s">
        <v>1708</v>
      </c>
    </row>
    <row r="2200" spans="1:3">
      <c r="A2200" s="351" t="s">
        <v>1477</v>
      </c>
      <c r="B2200" s="351" t="s">
        <v>1700</v>
      </c>
      <c r="C2200" s="351" t="s">
        <v>1709</v>
      </c>
    </row>
    <row r="2201" spans="1:3">
      <c r="A2201" s="351" t="s">
        <v>1477</v>
      </c>
      <c r="B2201" s="351" t="s">
        <v>1700</v>
      </c>
      <c r="C2201" s="351" t="s">
        <v>1710</v>
      </c>
    </row>
    <row r="2202" spans="1:3">
      <c r="A2202" s="351" t="s">
        <v>1477</v>
      </c>
      <c r="B2202" s="351" t="s">
        <v>1700</v>
      </c>
      <c r="C2202" s="351" t="s">
        <v>1711</v>
      </c>
    </row>
    <row r="2203" spans="1:3">
      <c r="A2203" s="351" t="s">
        <v>1477</v>
      </c>
      <c r="B2203" s="351" t="s">
        <v>1700</v>
      </c>
      <c r="C2203" s="351" t="s">
        <v>1712</v>
      </c>
    </row>
    <row r="2204" spans="1:3">
      <c r="A2204" s="351" t="s">
        <v>1477</v>
      </c>
      <c r="B2204" s="351" t="s">
        <v>1700</v>
      </c>
      <c r="C2204" s="351" t="s">
        <v>1713</v>
      </c>
    </row>
    <row r="2205" spans="1:3">
      <c r="A2205" s="351" t="s">
        <v>1477</v>
      </c>
      <c r="B2205" s="351" t="s">
        <v>1700</v>
      </c>
      <c r="C2205" s="351" t="s">
        <v>1714</v>
      </c>
    </row>
    <row r="2206" spans="1:3">
      <c r="A2206" s="351" t="s">
        <v>1477</v>
      </c>
      <c r="B2206" s="351" t="s">
        <v>1700</v>
      </c>
      <c r="C2206" s="351" t="s">
        <v>1715</v>
      </c>
    </row>
    <row r="2207" spans="1:3">
      <c r="A2207" s="351" t="s">
        <v>1477</v>
      </c>
      <c r="B2207" s="351" t="s">
        <v>1700</v>
      </c>
      <c r="C2207" s="351" t="s">
        <v>1716</v>
      </c>
    </row>
    <row r="2208" spans="1:3">
      <c r="A2208" s="351" t="s">
        <v>1477</v>
      </c>
      <c r="B2208" s="351" t="s">
        <v>1700</v>
      </c>
      <c r="C2208" s="351" t="s">
        <v>1717</v>
      </c>
    </row>
    <row r="2209" spans="1:3">
      <c r="A2209" s="351" t="s">
        <v>1477</v>
      </c>
      <c r="B2209" s="351" t="s">
        <v>1700</v>
      </c>
      <c r="C2209" s="351" t="s">
        <v>1718</v>
      </c>
    </row>
    <row r="2210" spans="1:3">
      <c r="A2210" s="351" t="s">
        <v>1477</v>
      </c>
      <c r="B2210" s="351" t="s">
        <v>1700</v>
      </c>
      <c r="C2210" s="351" t="s">
        <v>1719</v>
      </c>
    </row>
    <row r="2211" spans="1:3">
      <c r="A2211" s="351" t="s">
        <v>1477</v>
      </c>
      <c r="B2211" s="351" t="s">
        <v>1700</v>
      </c>
      <c r="C2211" s="351" t="s">
        <v>1720</v>
      </c>
    </row>
    <row r="2212" spans="1:3">
      <c r="A2212" s="351" t="s">
        <v>1477</v>
      </c>
      <c r="B2212" s="351" t="s">
        <v>1700</v>
      </c>
      <c r="C2212" s="351" t="s">
        <v>1721</v>
      </c>
    </row>
    <row r="2213" spans="1:3">
      <c r="A2213" s="351" t="s">
        <v>3396</v>
      </c>
      <c r="B2213" s="351" t="s">
        <v>3397</v>
      </c>
      <c r="C2213" s="351" t="s">
        <v>3397</v>
      </c>
    </row>
    <row r="2214" spans="1:3">
      <c r="A2214" s="351" t="s">
        <v>3396</v>
      </c>
      <c r="B2214" s="351" t="s">
        <v>3397</v>
      </c>
      <c r="C2214" s="351" t="s">
        <v>3398</v>
      </c>
    </row>
    <row r="2215" spans="1:3">
      <c r="A2215" s="351" t="s">
        <v>3396</v>
      </c>
      <c r="B2215" s="351" t="s">
        <v>3399</v>
      </c>
      <c r="C2215" s="351" t="s">
        <v>3400</v>
      </c>
    </row>
    <row r="2216" spans="1:3">
      <c r="A2216" s="351" t="s">
        <v>3396</v>
      </c>
      <c r="B2216" s="351" t="s">
        <v>3399</v>
      </c>
      <c r="C2216" s="351" t="s">
        <v>3399</v>
      </c>
    </row>
    <row r="2217" spans="1:3">
      <c r="A2217" s="351" t="s">
        <v>3396</v>
      </c>
      <c r="B2217" s="351" t="s">
        <v>3399</v>
      </c>
      <c r="C2217" s="351" t="s">
        <v>3401</v>
      </c>
    </row>
    <row r="2218" spans="1:3">
      <c r="A2218" s="351" t="s">
        <v>3396</v>
      </c>
      <c r="B2218" s="351" t="s">
        <v>3399</v>
      </c>
      <c r="C2218" s="351" t="s">
        <v>3402</v>
      </c>
    </row>
    <row r="2219" spans="1:3">
      <c r="A2219" s="351" t="s">
        <v>3396</v>
      </c>
      <c r="B2219" s="351" t="s">
        <v>3399</v>
      </c>
      <c r="C2219" s="351" t="s">
        <v>3403</v>
      </c>
    </row>
    <row r="2220" spans="1:3">
      <c r="A2220" s="351" t="s">
        <v>3396</v>
      </c>
      <c r="B2220" s="351" t="s">
        <v>3404</v>
      </c>
      <c r="C2220" s="351" t="s">
        <v>3405</v>
      </c>
    </row>
    <row r="2221" spans="1:3">
      <c r="A2221" s="351" t="s">
        <v>3396</v>
      </c>
      <c r="B2221" s="351" t="s">
        <v>3404</v>
      </c>
      <c r="C2221" s="351" t="s">
        <v>3406</v>
      </c>
    </row>
    <row r="2222" spans="1:3">
      <c r="A2222" s="351" t="s">
        <v>3396</v>
      </c>
      <c r="B2222" s="351" t="s">
        <v>3404</v>
      </c>
      <c r="C2222" s="351" t="s">
        <v>3407</v>
      </c>
    </row>
    <row r="2223" spans="1:3">
      <c r="A2223" s="351" t="s">
        <v>3396</v>
      </c>
      <c r="B2223" s="351" t="s">
        <v>3404</v>
      </c>
      <c r="C2223" s="351" t="s">
        <v>3408</v>
      </c>
    </row>
    <row r="2224" spans="1:3">
      <c r="A2224" s="351" t="s">
        <v>3396</v>
      </c>
      <c r="B2224" s="351" t="s">
        <v>3404</v>
      </c>
      <c r="C2224" s="351" t="s">
        <v>3409</v>
      </c>
    </row>
    <row r="2225" spans="1:3">
      <c r="A2225" s="351" t="s">
        <v>3396</v>
      </c>
      <c r="B2225" s="351" t="s">
        <v>3404</v>
      </c>
      <c r="C2225" s="351" t="s">
        <v>3410</v>
      </c>
    </row>
    <row r="2226" spans="1:3">
      <c r="A2226" s="351" t="s">
        <v>3396</v>
      </c>
      <c r="B2226" s="351" t="s">
        <v>3404</v>
      </c>
      <c r="C2226" s="351" t="s">
        <v>3411</v>
      </c>
    </row>
    <row r="2227" spans="1:3">
      <c r="A2227" s="351" t="s">
        <v>3396</v>
      </c>
      <c r="B2227" s="351" t="s">
        <v>3412</v>
      </c>
      <c r="C2227" s="351" t="s">
        <v>3412</v>
      </c>
    </row>
    <row r="2228" spans="1:3">
      <c r="A2228" s="351" t="s">
        <v>3396</v>
      </c>
      <c r="B2228" s="351" t="s">
        <v>3412</v>
      </c>
      <c r="C2228" s="351" t="s">
        <v>3413</v>
      </c>
    </row>
    <row r="2229" spans="1:3">
      <c r="A2229" s="351" t="s">
        <v>3396</v>
      </c>
      <c r="B2229" s="351" t="s">
        <v>3412</v>
      </c>
      <c r="C2229" s="351" t="s">
        <v>3414</v>
      </c>
    </row>
    <row r="2230" spans="1:3">
      <c r="A2230" s="351" t="s">
        <v>3396</v>
      </c>
      <c r="B2230" s="351" t="s">
        <v>3412</v>
      </c>
      <c r="C2230" s="351" t="s">
        <v>3415</v>
      </c>
    </row>
    <row r="2231" spans="1:3">
      <c r="A2231" s="351" t="s">
        <v>3396</v>
      </c>
      <c r="B2231" s="351" t="s">
        <v>3412</v>
      </c>
      <c r="C2231" s="351" t="s">
        <v>3416</v>
      </c>
    </row>
    <row r="2232" spans="1:3">
      <c r="A2232" s="351" t="s">
        <v>3396</v>
      </c>
      <c r="B2232" s="351" t="s">
        <v>3417</v>
      </c>
      <c r="C2232" s="351" t="s">
        <v>3418</v>
      </c>
    </row>
    <row r="2233" spans="1:3">
      <c r="A2233" s="351" t="s">
        <v>3396</v>
      </c>
      <c r="B2233" s="351" t="s">
        <v>3417</v>
      </c>
      <c r="C2233" s="351" t="s">
        <v>3419</v>
      </c>
    </row>
    <row r="2234" spans="1:3">
      <c r="A2234" s="351" t="s">
        <v>3396</v>
      </c>
      <c r="B2234" s="351" t="s">
        <v>3417</v>
      </c>
      <c r="C2234" s="351" t="s">
        <v>3420</v>
      </c>
    </row>
    <row r="2235" spans="1:3">
      <c r="A2235" s="351" t="s">
        <v>3396</v>
      </c>
      <c r="B2235" s="351" t="s">
        <v>3417</v>
      </c>
      <c r="C2235" s="351" t="s">
        <v>3421</v>
      </c>
    </row>
    <row r="2236" spans="1:3">
      <c r="A2236" s="351" t="s">
        <v>3396</v>
      </c>
      <c r="B2236" s="351" t="s">
        <v>3417</v>
      </c>
      <c r="C2236" s="351" t="s">
        <v>3422</v>
      </c>
    </row>
    <row r="2237" spans="1:3">
      <c r="A2237" s="351" t="s">
        <v>3396</v>
      </c>
      <c r="B2237" s="351" t="s">
        <v>3417</v>
      </c>
      <c r="C2237" s="351" t="s">
        <v>3423</v>
      </c>
    </row>
    <row r="2238" spans="1:3">
      <c r="A2238" s="351" t="s">
        <v>3396</v>
      </c>
      <c r="B2238" s="351" t="s">
        <v>3417</v>
      </c>
      <c r="C2238" s="351" t="s">
        <v>3424</v>
      </c>
    </row>
    <row r="2239" spans="1:3">
      <c r="A2239" s="351" t="s">
        <v>3396</v>
      </c>
      <c r="B2239" s="351" t="s">
        <v>3417</v>
      </c>
      <c r="C2239" s="351" t="s">
        <v>3425</v>
      </c>
    </row>
    <row r="2240" spans="1:3">
      <c r="A2240" s="351" t="s">
        <v>3396</v>
      </c>
      <c r="B2240" s="351" t="s">
        <v>3417</v>
      </c>
      <c r="C2240" s="351" t="s">
        <v>3426</v>
      </c>
    </row>
    <row r="2241" spans="1:3">
      <c r="A2241" s="351" t="s">
        <v>3396</v>
      </c>
      <c r="B2241" s="351" t="s">
        <v>3417</v>
      </c>
      <c r="C2241" s="351" t="s">
        <v>3427</v>
      </c>
    </row>
    <row r="2242" spans="1:3">
      <c r="A2242" s="351" t="s">
        <v>3396</v>
      </c>
      <c r="B2242" s="351" t="s">
        <v>3417</v>
      </c>
      <c r="C2242" s="351" t="s">
        <v>3428</v>
      </c>
    </row>
    <row r="2243" spans="1:3">
      <c r="A2243" s="351" t="s">
        <v>3396</v>
      </c>
      <c r="B2243" s="351" t="s">
        <v>3417</v>
      </c>
      <c r="C2243" s="351" t="s">
        <v>3429</v>
      </c>
    </row>
    <row r="2244" spans="1:3">
      <c r="A2244" s="351" t="s">
        <v>3396</v>
      </c>
      <c r="B2244" s="351" t="s">
        <v>3417</v>
      </c>
      <c r="C2244" s="351" t="s">
        <v>3430</v>
      </c>
    </row>
    <row r="2245" spans="1:3">
      <c r="A2245" s="351" t="s">
        <v>3396</v>
      </c>
      <c r="B2245" s="351" t="s">
        <v>3417</v>
      </c>
      <c r="C2245" s="351" t="s">
        <v>3431</v>
      </c>
    </row>
    <row r="2246" spans="1:3">
      <c r="A2246" s="351" t="s">
        <v>3396</v>
      </c>
      <c r="B2246" s="351" t="s">
        <v>3417</v>
      </c>
      <c r="C2246" s="351" t="s">
        <v>3432</v>
      </c>
    </row>
    <row r="2247" spans="1:3">
      <c r="A2247" s="351" t="s">
        <v>3396</v>
      </c>
      <c r="B2247" s="351" t="s">
        <v>3417</v>
      </c>
      <c r="C2247" s="351" t="s">
        <v>3433</v>
      </c>
    </row>
    <row r="2248" spans="1:3">
      <c r="A2248" s="351" t="s">
        <v>3396</v>
      </c>
      <c r="B2248" s="351" t="s">
        <v>3434</v>
      </c>
      <c r="C2248" s="351" t="s">
        <v>3435</v>
      </c>
    </row>
    <row r="2249" spans="1:3">
      <c r="A2249" s="351" t="s">
        <v>3396</v>
      </c>
      <c r="B2249" s="351" t="s">
        <v>3434</v>
      </c>
      <c r="C2249" s="351" t="s">
        <v>3436</v>
      </c>
    </row>
    <row r="2250" spans="1:3">
      <c r="A2250" s="351" t="s">
        <v>3396</v>
      </c>
      <c r="B2250" s="351" t="s">
        <v>3434</v>
      </c>
      <c r="C2250" s="351" t="s">
        <v>3437</v>
      </c>
    </row>
    <row r="2251" spans="1:3">
      <c r="A2251" s="351" t="s">
        <v>3396</v>
      </c>
      <c r="B2251" s="351" t="s">
        <v>3434</v>
      </c>
      <c r="C2251" s="351" t="s">
        <v>3438</v>
      </c>
    </row>
    <row r="2252" spans="1:3">
      <c r="A2252" s="351" t="s">
        <v>3396</v>
      </c>
      <c r="B2252" s="351" t="s">
        <v>3434</v>
      </c>
      <c r="C2252" s="351" t="s">
        <v>3439</v>
      </c>
    </row>
    <row r="2253" spans="1:3">
      <c r="A2253" s="351" t="s">
        <v>3396</v>
      </c>
      <c r="B2253" s="351" t="s">
        <v>3434</v>
      </c>
      <c r="C2253" s="351" t="s">
        <v>3440</v>
      </c>
    </row>
    <row r="2254" spans="1:3">
      <c r="A2254" s="351" t="s">
        <v>3396</v>
      </c>
      <c r="B2254" s="351" t="s">
        <v>3434</v>
      </c>
      <c r="C2254" s="351" t="s">
        <v>3441</v>
      </c>
    </row>
    <row r="2255" spans="1:3">
      <c r="A2255" s="351" t="s">
        <v>3396</v>
      </c>
      <c r="B2255" s="351" t="s">
        <v>3434</v>
      </c>
      <c r="C2255" s="351" t="s">
        <v>3442</v>
      </c>
    </row>
    <row r="2256" spans="1:3">
      <c r="A2256" s="351" t="s">
        <v>3396</v>
      </c>
      <c r="B2256" s="351" t="s">
        <v>3434</v>
      </c>
      <c r="C2256" s="351" t="s">
        <v>3443</v>
      </c>
    </row>
    <row r="2257" spans="1:3">
      <c r="A2257" s="351" t="s">
        <v>3396</v>
      </c>
      <c r="B2257" s="351" t="s">
        <v>3434</v>
      </c>
      <c r="C2257" s="351" t="s">
        <v>3444</v>
      </c>
    </row>
    <row r="2258" spans="1:3">
      <c r="A2258" s="351" t="s">
        <v>3396</v>
      </c>
      <c r="B2258" s="351" t="s">
        <v>3434</v>
      </c>
      <c r="C2258" s="351" t="s">
        <v>3445</v>
      </c>
    </row>
    <row r="2259" spans="1:3">
      <c r="A2259" s="351" t="s">
        <v>3396</v>
      </c>
      <c r="B2259" s="351" t="s">
        <v>3434</v>
      </c>
      <c r="C2259" s="351" t="s">
        <v>3446</v>
      </c>
    </row>
    <row r="2260" spans="1:3">
      <c r="A2260" s="351" t="s">
        <v>3396</v>
      </c>
      <c r="B2260" s="351" t="s">
        <v>3434</v>
      </c>
      <c r="C2260" s="351" t="s">
        <v>3447</v>
      </c>
    </row>
    <row r="2261" spans="1:3">
      <c r="A2261" s="351" t="s">
        <v>3396</v>
      </c>
      <c r="B2261" s="351" t="s">
        <v>3434</v>
      </c>
      <c r="C2261" s="351" t="s">
        <v>3448</v>
      </c>
    </row>
    <row r="2262" spans="1:3">
      <c r="A2262" s="351" t="s">
        <v>3396</v>
      </c>
      <c r="B2262" s="351" t="s">
        <v>3434</v>
      </c>
      <c r="C2262" s="351" t="s">
        <v>3449</v>
      </c>
    </row>
    <row r="2263" spans="1:3">
      <c r="A2263" s="351" t="s">
        <v>3396</v>
      </c>
      <c r="B2263" s="351" t="s">
        <v>3434</v>
      </c>
      <c r="C2263" s="351" t="s">
        <v>3450</v>
      </c>
    </row>
    <row r="2264" spans="1:3">
      <c r="A2264" s="351" t="s">
        <v>3396</v>
      </c>
      <c r="B2264" s="351" t="s">
        <v>3451</v>
      </c>
      <c r="C2264" s="351" t="s">
        <v>3452</v>
      </c>
    </row>
    <row r="2265" spans="1:3">
      <c r="A2265" s="351" t="s">
        <v>3396</v>
      </c>
      <c r="B2265" s="351" t="s">
        <v>3451</v>
      </c>
      <c r="C2265" s="351" t="s">
        <v>3453</v>
      </c>
    </row>
    <row r="2266" spans="1:3">
      <c r="A2266" s="351" t="s">
        <v>3396</v>
      </c>
      <c r="B2266" s="351" t="s">
        <v>3451</v>
      </c>
      <c r="C2266" s="351" t="s">
        <v>3454</v>
      </c>
    </row>
    <row r="2267" spans="1:3">
      <c r="A2267" s="351" t="s">
        <v>3396</v>
      </c>
      <c r="B2267" s="351" t="s">
        <v>3451</v>
      </c>
      <c r="C2267" s="351" t="s">
        <v>3455</v>
      </c>
    </row>
    <row r="2268" spans="1:3">
      <c r="A2268" s="351" t="s">
        <v>3396</v>
      </c>
      <c r="B2268" s="351" t="s">
        <v>3451</v>
      </c>
      <c r="C2268" s="351" t="s">
        <v>3456</v>
      </c>
    </row>
    <row r="2269" spans="1:3">
      <c r="A2269" s="351" t="s">
        <v>3396</v>
      </c>
      <c r="B2269" s="351" t="s">
        <v>3451</v>
      </c>
      <c r="C2269" s="351" t="s">
        <v>3457</v>
      </c>
    </row>
    <row r="2270" spans="1:3">
      <c r="A2270" s="351" t="s">
        <v>3396</v>
      </c>
      <c r="B2270" s="351" t="s">
        <v>3451</v>
      </c>
      <c r="C2270" s="351" t="s">
        <v>3458</v>
      </c>
    </row>
    <row r="2271" spans="1:3">
      <c r="A2271" s="351" t="s">
        <v>3396</v>
      </c>
      <c r="B2271" s="351" t="s">
        <v>3451</v>
      </c>
      <c r="C2271" s="351" t="s">
        <v>3459</v>
      </c>
    </row>
    <row r="2272" spans="1:3">
      <c r="A2272" s="351" t="s">
        <v>3396</v>
      </c>
      <c r="B2272" s="351" t="s">
        <v>3460</v>
      </c>
      <c r="C2272" s="351" t="s">
        <v>3461</v>
      </c>
    </row>
    <row r="2273" spans="1:3">
      <c r="A2273" s="351" t="s">
        <v>3396</v>
      </c>
      <c r="B2273" s="351" t="s">
        <v>3460</v>
      </c>
      <c r="C2273" s="351" t="s">
        <v>3462</v>
      </c>
    </row>
    <row r="2274" spans="1:3">
      <c r="A2274" s="351" t="s">
        <v>3396</v>
      </c>
      <c r="B2274" s="351" t="s">
        <v>3460</v>
      </c>
      <c r="C2274" s="351" t="s">
        <v>3463</v>
      </c>
    </row>
    <row r="2275" spans="1:3">
      <c r="A2275" s="351" t="s">
        <v>3396</v>
      </c>
      <c r="B2275" s="351" t="s">
        <v>3460</v>
      </c>
      <c r="C2275" s="351" t="s">
        <v>3464</v>
      </c>
    </row>
    <row r="2276" spans="1:3">
      <c r="A2276" s="351" t="s">
        <v>3396</v>
      </c>
      <c r="B2276" s="351" t="s">
        <v>3465</v>
      </c>
      <c r="C2276" s="351" t="s">
        <v>3466</v>
      </c>
    </row>
    <row r="2277" spans="1:3">
      <c r="A2277" s="351" t="s">
        <v>3396</v>
      </c>
      <c r="B2277" s="351" t="s">
        <v>3465</v>
      </c>
      <c r="C2277" s="351" t="s">
        <v>3465</v>
      </c>
    </row>
    <row r="2278" spans="1:3">
      <c r="A2278" s="351" t="s">
        <v>3396</v>
      </c>
      <c r="B2278" s="351" t="s">
        <v>3465</v>
      </c>
      <c r="C2278" s="351" t="s">
        <v>3467</v>
      </c>
    </row>
    <row r="2279" spans="1:3">
      <c r="A2279" s="351" t="s">
        <v>3396</v>
      </c>
      <c r="B2279" s="351" t="s">
        <v>3465</v>
      </c>
      <c r="C2279" s="351" t="s">
        <v>3468</v>
      </c>
    </row>
    <row r="2280" spans="1:3">
      <c r="A2280" s="351" t="s">
        <v>3396</v>
      </c>
      <c r="B2280" s="351" t="s">
        <v>3465</v>
      </c>
      <c r="C2280" s="351" t="s">
        <v>3469</v>
      </c>
    </row>
    <row r="2281" spans="1:3">
      <c r="A2281" s="351" t="s">
        <v>3396</v>
      </c>
      <c r="B2281" s="351" t="s">
        <v>3470</v>
      </c>
      <c r="C2281" s="351" t="s">
        <v>3471</v>
      </c>
    </row>
    <row r="2282" spans="1:3">
      <c r="A2282" s="351" t="s">
        <v>3396</v>
      </c>
      <c r="B2282" s="351" t="s">
        <v>3470</v>
      </c>
      <c r="C2282" s="351" t="s">
        <v>3472</v>
      </c>
    </row>
    <row r="2283" spans="1:3">
      <c r="A2283" s="351" t="s">
        <v>3396</v>
      </c>
      <c r="B2283" s="351" t="s">
        <v>3470</v>
      </c>
      <c r="C2283" s="351" t="s">
        <v>3473</v>
      </c>
    </row>
    <row r="2284" spans="1:3">
      <c r="A2284" s="351" t="s">
        <v>3396</v>
      </c>
      <c r="B2284" s="351" t="s">
        <v>3470</v>
      </c>
      <c r="C2284" s="351" t="s">
        <v>3474</v>
      </c>
    </row>
    <row r="2285" spans="1:3">
      <c r="A2285" s="351" t="s">
        <v>3396</v>
      </c>
      <c r="B2285" s="351" t="s">
        <v>3470</v>
      </c>
      <c r="C2285" s="351" t="s">
        <v>3475</v>
      </c>
    </row>
    <row r="2286" spans="1:3">
      <c r="A2286" s="351" t="s">
        <v>3396</v>
      </c>
      <c r="B2286" s="351" t="s">
        <v>3470</v>
      </c>
      <c r="C2286" s="351" t="s">
        <v>3476</v>
      </c>
    </row>
    <row r="2287" spans="1:3">
      <c r="A2287" s="351" t="s">
        <v>3396</v>
      </c>
      <c r="B2287" s="351" t="s">
        <v>3470</v>
      </c>
      <c r="C2287" s="351" t="s">
        <v>3477</v>
      </c>
    </row>
    <row r="2288" spans="1:3">
      <c r="A2288" s="351" t="s">
        <v>3396</v>
      </c>
      <c r="B2288" s="351" t="s">
        <v>3470</v>
      </c>
      <c r="C2288" s="351" t="s">
        <v>3478</v>
      </c>
    </row>
    <row r="2289" spans="1:3">
      <c r="A2289" s="351" t="s">
        <v>3396</v>
      </c>
      <c r="B2289" s="351" t="s">
        <v>3470</v>
      </c>
      <c r="C2289" s="351" t="s">
        <v>3479</v>
      </c>
    </row>
    <row r="2290" spans="1:3">
      <c r="A2290" s="351" t="s">
        <v>3396</v>
      </c>
      <c r="B2290" s="351" t="s">
        <v>3470</v>
      </c>
      <c r="C2290" s="351" t="s">
        <v>3480</v>
      </c>
    </row>
    <row r="2291" spans="1:3">
      <c r="A2291" s="351" t="s">
        <v>3396</v>
      </c>
      <c r="B2291" s="351" t="s">
        <v>3481</v>
      </c>
      <c r="C2291" s="351" t="s">
        <v>3482</v>
      </c>
    </row>
    <row r="2292" spans="1:3">
      <c r="A2292" s="351" t="s">
        <v>3396</v>
      </c>
      <c r="B2292" s="351" t="s">
        <v>3481</v>
      </c>
      <c r="C2292" s="351" t="s">
        <v>3483</v>
      </c>
    </row>
    <row r="2293" spans="1:3">
      <c r="A2293" s="351" t="s">
        <v>3396</v>
      </c>
      <c r="B2293" s="351" t="s">
        <v>3481</v>
      </c>
      <c r="C2293" s="351" t="s">
        <v>3484</v>
      </c>
    </row>
    <row r="2294" spans="1:3">
      <c r="A2294" s="351" t="s">
        <v>3396</v>
      </c>
      <c r="B2294" s="351" t="s">
        <v>3481</v>
      </c>
      <c r="C2294" s="351" t="s">
        <v>3485</v>
      </c>
    </row>
    <row r="2295" spans="1:3">
      <c r="A2295" s="351" t="s">
        <v>3396</v>
      </c>
      <c r="B2295" s="351" t="s">
        <v>3481</v>
      </c>
      <c r="C2295" s="351" t="s">
        <v>3486</v>
      </c>
    </row>
    <row r="2296" spans="1:3">
      <c r="A2296" s="351" t="s">
        <v>3396</v>
      </c>
      <c r="B2296" s="351" t="s">
        <v>3481</v>
      </c>
      <c r="C2296" s="351" t="s">
        <v>3487</v>
      </c>
    </row>
    <row r="2297" spans="1:3">
      <c r="A2297" s="351" t="s">
        <v>3396</v>
      </c>
      <c r="B2297" s="351" t="s">
        <v>3488</v>
      </c>
      <c r="C2297" s="351" t="s">
        <v>3489</v>
      </c>
    </row>
    <row r="2298" spans="1:3">
      <c r="A2298" s="351" t="s">
        <v>3396</v>
      </c>
      <c r="B2298" s="351" t="s">
        <v>3488</v>
      </c>
      <c r="C2298" s="351" t="s">
        <v>3488</v>
      </c>
    </row>
    <row r="2299" spans="1:3">
      <c r="A2299" s="351" t="s">
        <v>3396</v>
      </c>
      <c r="B2299" s="351" t="s">
        <v>3488</v>
      </c>
      <c r="C2299" s="351" t="s">
        <v>3490</v>
      </c>
    </row>
    <row r="2300" spans="1:3">
      <c r="A2300" s="351" t="s">
        <v>3396</v>
      </c>
      <c r="B2300" s="351" t="s">
        <v>3491</v>
      </c>
      <c r="C2300" s="351" t="s">
        <v>3492</v>
      </c>
    </row>
    <row r="2301" spans="1:3">
      <c r="A2301" s="351" t="s">
        <v>3396</v>
      </c>
      <c r="B2301" s="351" t="s">
        <v>3491</v>
      </c>
      <c r="C2301" s="351" t="s">
        <v>3493</v>
      </c>
    </row>
    <row r="2302" spans="1:3">
      <c r="A2302" s="351" t="s">
        <v>3396</v>
      </c>
      <c r="B2302" s="351" t="s">
        <v>3491</v>
      </c>
      <c r="C2302" s="351" t="s">
        <v>3494</v>
      </c>
    </row>
    <row r="2303" spans="1:3">
      <c r="A2303" s="351" t="s">
        <v>3396</v>
      </c>
      <c r="B2303" s="351" t="s">
        <v>3491</v>
      </c>
      <c r="C2303" s="351" t="s">
        <v>3495</v>
      </c>
    </row>
    <row r="2304" spans="1:3">
      <c r="A2304" s="351" t="s">
        <v>3396</v>
      </c>
      <c r="B2304" s="351" t="s">
        <v>3491</v>
      </c>
      <c r="C2304" s="351" t="s">
        <v>3496</v>
      </c>
    </row>
    <row r="2305" spans="1:3">
      <c r="A2305" s="351" t="s">
        <v>3396</v>
      </c>
      <c r="B2305" s="351" t="s">
        <v>3491</v>
      </c>
      <c r="C2305" s="351" t="s">
        <v>3497</v>
      </c>
    </row>
    <row r="2306" spans="1:3">
      <c r="A2306" s="351" t="s">
        <v>3396</v>
      </c>
      <c r="B2306" s="351" t="s">
        <v>3491</v>
      </c>
      <c r="C2306" s="351" t="s">
        <v>3498</v>
      </c>
    </row>
    <row r="2307" spans="1:3">
      <c r="A2307" s="351" t="s">
        <v>3396</v>
      </c>
      <c r="B2307" s="351" t="s">
        <v>3491</v>
      </c>
      <c r="C2307" s="351" t="s">
        <v>3491</v>
      </c>
    </row>
    <row r="2308" spans="1:3">
      <c r="A2308" s="351" t="s">
        <v>3396</v>
      </c>
      <c r="B2308" s="351" t="s">
        <v>3499</v>
      </c>
      <c r="C2308" s="351" t="s">
        <v>3500</v>
      </c>
    </row>
    <row r="2309" spans="1:3">
      <c r="A2309" s="351" t="s">
        <v>3396</v>
      </c>
      <c r="B2309" s="351" t="s">
        <v>3499</v>
      </c>
      <c r="C2309" s="351" t="s">
        <v>3501</v>
      </c>
    </row>
    <row r="2310" spans="1:3">
      <c r="A2310" s="351" t="s">
        <v>3396</v>
      </c>
      <c r="B2310" s="351" t="s">
        <v>3499</v>
      </c>
      <c r="C2310" s="351" t="s">
        <v>3502</v>
      </c>
    </row>
    <row r="2311" spans="1:3">
      <c r="A2311" s="351" t="s">
        <v>3396</v>
      </c>
      <c r="B2311" s="351" t="s">
        <v>3499</v>
      </c>
      <c r="C2311" s="351" t="s">
        <v>3503</v>
      </c>
    </row>
    <row r="2312" spans="1:3">
      <c r="A2312" s="351" t="s">
        <v>3396</v>
      </c>
      <c r="B2312" s="351" t="s">
        <v>3499</v>
      </c>
      <c r="C2312" s="351" t="s">
        <v>3504</v>
      </c>
    </row>
    <row r="2313" spans="1:3">
      <c r="A2313" s="351" t="s">
        <v>3396</v>
      </c>
      <c r="B2313" s="351" t="s">
        <v>3499</v>
      </c>
      <c r="C2313" s="351" t="s">
        <v>3505</v>
      </c>
    </row>
    <row r="2314" spans="1:3">
      <c r="A2314" s="351" t="s">
        <v>3396</v>
      </c>
      <c r="B2314" s="351" t="s">
        <v>3499</v>
      </c>
      <c r="C2314" s="351" t="s">
        <v>3506</v>
      </c>
    </row>
    <row r="2315" spans="1:3">
      <c r="A2315" s="351" t="s">
        <v>3396</v>
      </c>
      <c r="B2315" s="351" t="s">
        <v>3499</v>
      </c>
      <c r="C2315" s="351" t="s">
        <v>3507</v>
      </c>
    </row>
    <row r="2316" spans="1:3">
      <c r="A2316" s="351" t="s">
        <v>3396</v>
      </c>
      <c r="B2316" s="351" t="s">
        <v>3499</v>
      </c>
      <c r="C2316" s="351" t="s">
        <v>3508</v>
      </c>
    </row>
    <row r="2317" spans="1:3">
      <c r="A2317" s="351" t="s">
        <v>3396</v>
      </c>
      <c r="B2317" s="351" t="s">
        <v>3499</v>
      </c>
      <c r="C2317" s="351" t="s">
        <v>3499</v>
      </c>
    </row>
    <row r="2318" spans="1:3">
      <c r="A2318" s="351" t="s">
        <v>3396</v>
      </c>
      <c r="B2318" s="351" t="s">
        <v>3499</v>
      </c>
      <c r="C2318" s="351" t="s">
        <v>3509</v>
      </c>
    </row>
    <row r="2319" spans="1:3">
      <c r="A2319" s="351" t="s">
        <v>3396</v>
      </c>
      <c r="B2319" s="351" t="s">
        <v>3499</v>
      </c>
      <c r="C2319" s="351" t="s">
        <v>3510</v>
      </c>
    </row>
    <row r="2320" spans="1:3">
      <c r="A2320" s="351" t="s">
        <v>3396</v>
      </c>
      <c r="B2320" s="351" t="s">
        <v>3499</v>
      </c>
      <c r="C2320" s="351" t="s">
        <v>3511</v>
      </c>
    </row>
    <row r="2321" spans="1:3">
      <c r="A2321" s="351" t="s">
        <v>3396</v>
      </c>
      <c r="B2321" s="351" t="s">
        <v>3499</v>
      </c>
      <c r="C2321" s="351" t="s">
        <v>3512</v>
      </c>
    </row>
    <row r="2322" spans="1:3">
      <c r="A2322" s="351" t="s">
        <v>3396</v>
      </c>
      <c r="B2322" s="351" t="s">
        <v>3513</v>
      </c>
      <c r="C2322" s="351" t="s">
        <v>3514</v>
      </c>
    </row>
    <row r="2323" spans="1:3">
      <c r="A2323" s="351" t="s">
        <v>3396</v>
      </c>
      <c r="B2323" s="351" t="s">
        <v>3513</v>
      </c>
      <c r="C2323" s="351" t="s">
        <v>3513</v>
      </c>
    </row>
    <row r="2324" spans="1:3">
      <c r="A2324" s="351" t="s">
        <v>3515</v>
      </c>
      <c r="B2324" s="351" t="s">
        <v>3516</v>
      </c>
      <c r="C2324" s="351" t="s">
        <v>3516</v>
      </c>
    </row>
    <row r="2325" spans="1:3">
      <c r="A2325" s="351" t="s">
        <v>3515</v>
      </c>
      <c r="B2325" s="351" t="s">
        <v>3516</v>
      </c>
      <c r="C2325" s="351" t="s">
        <v>3517</v>
      </c>
    </row>
    <row r="2326" spans="1:3">
      <c r="A2326" s="351" t="s">
        <v>3515</v>
      </c>
      <c r="B2326" s="351" t="s">
        <v>3516</v>
      </c>
      <c r="C2326" s="351" t="s">
        <v>3518</v>
      </c>
    </row>
    <row r="2327" spans="1:3">
      <c r="A2327" s="351" t="s">
        <v>3515</v>
      </c>
      <c r="B2327" s="351" t="s">
        <v>3516</v>
      </c>
      <c r="C2327" s="351" t="s">
        <v>3519</v>
      </c>
    </row>
    <row r="2328" spans="1:3">
      <c r="A2328" s="351" t="s">
        <v>3515</v>
      </c>
      <c r="B2328" s="351" t="s">
        <v>3520</v>
      </c>
      <c r="C2328" s="351" t="s">
        <v>3520</v>
      </c>
    </row>
    <row r="2329" spans="1:3">
      <c r="A2329" s="351" t="s">
        <v>3515</v>
      </c>
      <c r="B2329" s="351" t="s">
        <v>3520</v>
      </c>
      <c r="C2329" s="351" t="s">
        <v>3521</v>
      </c>
    </row>
    <row r="2330" spans="1:3">
      <c r="A2330" s="351" t="s">
        <v>3515</v>
      </c>
      <c r="B2330" s="351" t="s">
        <v>3522</v>
      </c>
      <c r="C2330" s="351" t="s">
        <v>3523</v>
      </c>
    </row>
    <row r="2331" spans="1:3">
      <c r="A2331" s="351" t="s">
        <v>3515</v>
      </c>
      <c r="B2331" s="351" t="s">
        <v>3522</v>
      </c>
      <c r="C2331" s="351" t="s">
        <v>3524</v>
      </c>
    </row>
    <row r="2332" spans="1:3">
      <c r="A2332" s="351" t="s">
        <v>3515</v>
      </c>
      <c r="B2332" s="351" t="s">
        <v>3522</v>
      </c>
      <c r="C2332" s="351" t="s">
        <v>3525</v>
      </c>
    </row>
    <row r="2333" spans="1:3">
      <c r="A2333" s="351" t="s">
        <v>3515</v>
      </c>
      <c r="B2333" s="351" t="s">
        <v>3526</v>
      </c>
      <c r="C2333" s="351" t="s">
        <v>3526</v>
      </c>
    </row>
    <row r="2334" spans="1:3">
      <c r="A2334" s="351" t="s">
        <v>3515</v>
      </c>
      <c r="B2334" s="351" t="s">
        <v>3527</v>
      </c>
      <c r="C2334" s="351" t="s">
        <v>3527</v>
      </c>
    </row>
    <row r="2335" spans="1:3">
      <c r="A2335" s="351" t="s">
        <v>3515</v>
      </c>
      <c r="B2335" s="351" t="s">
        <v>3527</v>
      </c>
      <c r="C2335" s="351" t="s">
        <v>3528</v>
      </c>
    </row>
    <row r="2336" spans="1:3">
      <c r="A2336" s="351" t="s">
        <v>3515</v>
      </c>
      <c r="B2336" s="351" t="s">
        <v>3527</v>
      </c>
      <c r="C2336" s="351" t="s">
        <v>3529</v>
      </c>
    </row>
    <row r="2337" spans="1:3">
      <c r="A2337" s="351" t="s">
        <v>3515</v>
      </c>
      <c r="B2337" s="351" t="s">
        <v>3527</v>
      </c>
      <c r="C2337" s="351" t="s">
        <v>3530</v>
      </c>
    </row>
    <row r="2338" spans="1:3">
      <c r="A2338" s="351" t="s">
        <v>3515</v>
      </c>
      <c r="B2338" s="351" t="s">
        <v>3527</v>
      </c>
      <c r="C2338" s="351" t="s">
        <v>3531</v>
      </c>
    </row>
    <row r="2339" spans="1:3">
      <c r="A2339" s="351" t="s">
        <v>3515</v>
      </c>
      <c r="B2339" s="351" t="s">
        <v>3532</v>
      </c>
      <c r="C2339" s="351" t="s">
        <v>3533</v>
      </c>
    </row>
    <row r="2340" spans="1:3">
      <c r="A2340" s="351" t="s">
        <v>3515</v>
      </c>
      <c r="B2340" s="351" t="s">
        <v>3532</v>
      </c>
      <c r="C2340" s="351" t="s">
        <v>3532</v>
      </c>
    </row>
    <row r="2341" spans="1:3">
      <c r="A2341" s="351" t="s">
        <v>3515</v>
      </c>
      <c r="B2341" s="351" t="s">
        <v>3532</v>
      </c>
      <c r="C2341" s="351" t="s">
        <v>3534</v>
      </c>
    </row>
    <row r="2342" spans="1:3">
      <c r="A2342" s="351" t="s">
        <v>3515</v>
      </c>
      <c r="B2342" s="351" t="s">
        <v>3535</v>
      </c>
      <c r="C2342" s="351" t="s">
        <v>3536</v>
      </c>
    </row>
    <row r="2343" spans="1:3">
      <c r="A2343" s="351" t="s">
        <v>3515</v>
      </c>
      <c r="B2343" s="351" t="s">
        <v>3535</v>
      </c>
      <c r="C2343" s="351" t="s">
        <v>3537</v>
      </c>
    </row>
    <row r="2344" spans="1:3">
      <c r="A2344" s="351" t="s">
        <v>3515</v>
      </c>
      <c r="B2344" s="351" t="s">
        <v>3535</v>
      </c>
      <c r="C2344" s="351" t="s">
        <v>3535</v>
      </c>
    </row>
    <row r="2345" spans="1:3">
      <c r="A2345" s="351" t="s">
        <v>3515</v>
      </c>
      <c r="B2345" s="351" t="s">
        <v>3535</v>
      </c>
      <c r="C2345" s="351" t="s">
        <v>3538</v>
      </c>
    </row>
    <row r="2346" spans="1:3">
      <c r="A2346" s="351" t="s">
        <v>3515</v>
      </c>
      <c r="B2346" s="351" t="s">
        <v>3535</v>
      </c>
      <c r="C2346" s="351" t="s">
        <v>3539</v>
      </c>
    </row>
    <row r="2347" spans="1:3">
      <c r="A2347" s="351" t="s">
        <v>3515</v>
      </c>
      <c r="B2347" s="351" t="s">
        <v>3540</v>
      </c>
      <c r="C2347" s="351" t="s">
        <v>3540</v>
      </c>
    </row>
    <row r="2348" spans="1:3">
      <c r="A2348" s="351" t="s">
        <v>3515</v>
      </c>
      <c r="B2348" s="351" t="s">
        <v>3541</v>
      </c>
      <c r="C2348" s="351" t="s">
        <v>3541</v>
      </c>
    </row>
    <row r="2349" spans="1:3">
      <c r="A2349" s="351" t="s">
        <v>3515</v>
      </c>
      <c r="B2349" s="351" t="s">
        <v>3541</v>
      </c>
      <c r="C2349" s="351" t="s">
        <v>3542</v>
      </c>
    </row>
    <row r="2350" spans="1:3">
      <c r="A2350" s="351" t="s">
        <v>3515</v>
      </c>
      <c r="B2350" s="351" t="s">
        <v>3543</v>
      </c>
      <c r="C2350" s="351" t="s">
        <v>3544</v>
      </c>
    </row>
    <row r="2351" spans="1:3">
      <c r="A2351" s="351" t="s">
        <v>3515</v>
      </c>
      <c r="B2351" s="351" t="s">
        <v>3543</v>
      </c>
      <c r="C2351" s="351" t="s">
        <v>3545</v>
      </c>
    </row>
    <row r="2352" spans="1:3">
      <c r="A2352" s="351" t="s">
        <v>3515</v>
      </c>
      <c r="B2352" s="351" t="s">
        <v>3543</v>
      </c>
      <c r="C2352" s="351" t="s">
        <v>3543</v>
      </c>
    </row>
    <row r="2353" spans="1:3">
      <c r="A2353" s="351" t="s">
        <v>3515</v>
      </c>
      <c r="B2353" s="351" t="s">
        <v>3543</v>
      </c>
      <c r="C2353" s="351" t="s">
        <v>3546</v>
      </c>
    </row>
    <row r="2354" spans="1:3">
      <c r="A2354" s="351" t="s">
        <v>3515</v>
      </c>
      <c r="B2354" s="351" t="s">
        <v>3547</v>
      </c>
      <c r="C2354" s="351" t="s">
        <v>3547</v>
      </c>
    </row>
    <row r="2355" spans="1:3">
      <c r="A2355" s="351" t="s">
        <v>3548</v>
      </c>
      <c r="B2355" s="351" t="s">
        <v>3549</v>
      </c>
      <c r="C2355" s="351" t="s">
        <v>3550</v>
      </c>
    </row>
    <row r="2356" spans="1:3">
      <c r="A2356" s="351" t="s">
        <v>3548</v>
      </c>
      <c r="B2356" s="351" t="s">
        <v>3549</v>
      </c>
      <c r="C2356" s="351" t="s">
        <v>3551</v>
      </c>
    </row>
    <row r="2357" spans="1:3">
      <c r="A2357" s="351" t="s">
        <v>3548</v>
      </c>
      <c r="B2357" s="351" t="s">
        <v>3549</v>
      </c>
      <c r="C2357" s="351" t="s">
        <v>3552</v>
      </c>
    </row>
    <row r="2358" spans="1:3">
      <c r="A2358" s="351" t="s">
        <v>3548</v>
      </c>
      <c r="B2358" s="351" t="s">
        <v>3549</v>
      </c>
      <c r="C2358" s="351" t="s">
        <v>3553</v>
      </c>
    </row>
    <row r="2359" spans="1:3">
      <c r="A2359" s="351" t="s">
        <v>3548</v>
      </c>
      <c r="B2359" s="351" t="s">
        <v>3549</v>
      </c>
      <c r="C2359" s="351" t="s">
        <v>3554</v>
      </c>
    </row>
    <row r="2360" spans="1:3">
      <c r="A2360" s="351" t="s">
        <v>3548</v>
      </c>
      <c r="B2360" s="351" t="s">
        <v>3549</v>
      </c>
      <c r="C2360" s="351" t="s">
        <v>3555</v>
      </c>
    </row>
    <row r="2361" spans="1:3">
      <c r="A2361" s="351" t="s">
        <v>3548</v>
      </c>
      <c r="B2361" s="351" t="s">
        <v>3549</v>
      </c>
      <c r="C2361" s="351" t="s">
        <v>3556</v>
      </c>
    </row>
    <row r="2362" spans="1:3">
      <c r="A2362" s="351" t="s">
        <v>3548</v>
      </c>
      <c r="B2362" s="351" t="s">
        <v>3549</v>
      </c>
      <c r="C2362" s="351" t="s">
        <v>3557</v>
      </c>
    </row>
    <row r="2363" spans="1:3">
      <c r="A2363" s="351" t="s">
        <v>3548</v>
      </c>
      <c r="B2363" s="351" t="s">
        <v>3549</v>
      </c>
      <c r="C2363" s="351" t="s">
        <v>3558</v>
      </c>
    </row>
    <row r="2364" spans="1:3">
      <c r="A2364" s="351" t="s">
        <v>3548</v>
      </c>
      <c r="B2364" s="351" t="s">
        <v>3549</v>
      </c>
      <c r="C2364" s="351" t="s">
        <v>3559</v>
      </c>
    </row>
    <row r="2365" spans="1:3">
      <c r="A2365" s="351" t="s">
        <v>3548</v>
      </c>
      <c r="B2365" s="351" t="s">
        <v>3549</v>
      </c>
      <c r="C2365" s="351" t="s">
        <v>3560</v>
      </c>
    </row>
    <row r="2366" spans="1:3">
      <c r="A2366" s="351" t="s">
        <v>3548</v>
      </c>
      <c r="B2366" s="351" t="s">
        <v>3549</v>
      </c>
      <c r="C2366" s="351" t="s">
        <v>3561</v>
      </c>
    </row>
    <row r="2367" spans="1:3">
      <c r="A2367" s="351" t="s">
        <v>3548</v>
      </c>
      <c r="B2367" s="351" t="s">
        <v>3549</v>
      </c>
      <c r="C2367" s="351" t="s">
        <v>3562</v>
      </c>
    </row>
    <row r="2368" spans="1:3">
      <c r="A2368" s="351" t="s">
        <v>3548</v>
      </c>
      <c r="B2368" s="351" t="s">
        <v>3549</v>
      </c>
      <c r="C2368" s="351" t="s">
        <v>3563</v>
      </c>
    </row>
    <row r="2369" spans="1:3">
      <c r="A2369" s="351" t="s">
        <v>3548</v>
      </c>
      <c r="B2369" s="351" t="s">
        <v>3549</v>
      </c>
      <c r="C2369" s="351" t="s">
        <v>3564</v>
      </c>
    </row>
    <row r="2370" spans="1:3">
      <c r="A2370" s="351" t="s">
        <v>3548</v>
      </c>
      <c r="B2370" s="351" t="s">
        <v>3549</v>
      </c>
      <c r="C2370" s="351" t="s">
        <v>3565</v>
      </c>
    </row>
    <row r="2371" spans="1:3">
      <c r="A2371" s="351" t="s">
        <v>3548</v>
      </c>
      <c r="B2371" s="351" t="s">
        <v>3549</v>
      </c>
      <c r="C2371" s="351" t="s">
        <v>3566</v>
      </c>
    </row>
    <row r="2372" spans="1:3">
      <c r="A2372" s="351" t="s">
        <v>3548</v>
      </c>
      <c r="B2372" s="351" t="s">
        <v>3549</v>
      </c>
      <c r="C2372" s="351" t="s">
        <v>3567</v>
      </c>
    </row>
    <row r="2373" spans="1:3">
      <c r="A2373" s="351" t="s">
        <v>3548</v>
      </c>
      <c r="B2373" s="351" t="s">
        <v>3549</v>
      </c>
      <c r="C2373" s="351" t="s">
        <v>3568</v>
      </c>
    </row>
    <row r="2374" spans="1:3">
      <c r="A2374" s="351" t="s">
        <v>3548</v>
      </c>
      <c r="B2374" s="351" t="s">
        <v>3549</v>
      </c>
      <c r="C2374" s="351" t="s">
        <v>3568</v>
      </c>
    </row>
    <row r="2375" spans="1:3">
      <c r="A2375" s="351" t="s">
        <v>3548</v>
      </c>
      <c r="B2375" s="351" t="s">
        <v>3549</v>
      </c>
      <c r="C2375" s="351" t="s">
        <v>3569</v>
      </c>
    </row>
    <row r="2376" spans="1:3">
      <c r="A2376" s="351" t="s">
        <v>3548</v>
      </c>
      <c r="B2376" s="351" t="s">
        <v>3549</v>
      </c>
      <c r="C2376" s="351" t="s">
        <v>3569</v>
      </c>
    </row>
    <row r="2377" spans="1:3">
      <c r="A2377" s="351" t="s">
        <v>3548</v>
      </c>
      <c r="B2377" s="351" t="s">
        <v>3549</v>
      </c>
      <c r="C2377" s="351" t="s">
        <v>3570</v>
      </c>
    </row>
    <row r="2378" spans="1:3">
      <c r="A2378" s="351" t="s">
        <v>3548</v>
      </c>
      <c r="B2378" s="351" t="s">
        <v>3549</v>
      </c>
      <c r="C2378" s="351" t="s">
        <v>3570</v>
      </c>
    </row>
    <row r="2379" spans="1:3">
      <c r="A2379" s="351" t="s">
        <v>3548</v>
      </c>
      <c r="B2379" s="351" t="s">
        <v>3549</v>
      </c>
      <c r="C2379" s="351" t="s">
        <v>3571</v>
      </c>
    </row>
    <row r="2380" spans="1:3">
      <c r="A2380" s="351" t="s">
        <v>3548</v>
      </c>
      <c r="B2380" s="351" t="s">
        <v>3549</v>
      </c>
      <c r="C2380" s="351" t="s">
        <v>3571</v>
      </c>
    </row>
    <row r="2381" spans="1:3">
      <c r="A2381" s="351" t="s">
        <v>3548</v>
      </c>
      <c r="B2381" s="351" t="s">
        <v>3549</v>
      </c>
      <c r="C2381" s="351" t="s">
        <v>3572</v>
      </c>
    </row>
    <row r="2382" spans="1:3">
      <c r="A2382" s="351" t="s">
        <v>3548</v>
      </c>
      <c r="B2382" s="351" t="s">
        <v>3549</v>
      </c>
      <c r="C2382" s="351" t="s">
        <v>3572</v>
      </c>
    </row>
    <row r="2383" spans="1:3">
      <c r="A2383" s="351" t="s">
        <v>3548</v>
      </c>
      <c r="B2383" s="351" t="s">
        <v>3549</v>
      </c>
      <c r="C2383" s="351" t="s">
        <v>3573</v>
      </c>
    </row>
    <row r="2384" spans="1:3">
      <c r="A2384" s="351" t="s">
        <v>3548</v>
      </c>
      <c r="B2384" s="351" t="s">
        <v>3549</v>
      </c>
      <c r="C2384" s="351" t="s">
        <v>3573</v>
      </c>
    </row>
    <row r="2385" spans="1:3">
      <c r="A2385" s="351" t="s">
        <v>3548</v>
      </c>
      <c r="B2385" s="351" t="s">
        <v>3574</v>
      </c>
      <c r="C2385" s="351" t="s">
        <v>3574</v>
      </c>
    </row>
    <row r="2386" spans="1:3">
      <c r="A2386" s="351" t="s">
        <v>3548</v>
      </c>
      <c r="B2386" s="351" t="s">
        <v>3574</v>
      </c>
      <c r="C2386" s="351" t="s">
        <v>3575</v>
      </c>
    </row>
    <row r="2387" spans="1:3">
      <c r="A2387" s="351" t="s">
        <v>3548</v>
      </c>
      <c r="B2387" s="351" t="s">
        <v>3574</v>
      </c>
      <c r="C2387" s="351" t="s">
        <v>3576</v>
      </c>
    </row>
    <row r="2388" spans="1:3">
      <c r="A2388" s="351" t="s">
        <v>3548</v>
      </c>
      <c r="B2388" s="351" t="s">
        <v>3574</v>
      </c>
      <c r="C2388" s="351" t="s">
        <v>3577</v>
      </c>
    </row>
    <row r="2389" spans="1:3">
      <c r="A2389" s="351" t="s">
        <v>3548</v>
      </c>
      <c r="B2389" s="351" t="s">
        <v>3574</v>
      </c>
      <c r="C2389" s="351" t="s">
        <v>3578</v>
      </c>
    </row>
    <row r="2390" spans="1:3">
      <c r="A2390" s="351" t="s">
        <v>3548</v>
      </c>
      <c r="B2390" s="351" t="s">
        <v>3574</v>
      </c>
      <c r="C2390" s="351" t="s">
        <v>3579</v>
      </c>
    </row>
    <row r="2391" spans="1:3">
      <c r="A2391" s="351" t="s">
        <v>3548</v>
      </c>
      <c r="B2391" s="351" t="s">
        <v>3574</v>
      </c>
      <c r="C2391" s="351" t="s">
        <v>3580</v>
      </c>
    </row>
    <row r="2392" spans="1:3">
      <c r="A2392" s="351" t="s">
        <v>3548</v>
      </c>
      <c r="B2392" s="351" t="s">
        <v>3574</v>
      </c>
      <c r="C2392" s="351" t="s">
        <v>3581</v>
      </c>
    </row>
    <row r="2393" spans="1:3">
      <c r="A2393" s="351" t="s">
        <v>3548</v>
      </c>
      <c r="B2393" s="351" t="s">
        <v>3574</v>
      </c>
      <c r="C2393" s="351" t="s">
        <v>3581</v>
      </c>
    </row>
    <row r="2394" spans="1:3">
      <c r="A2394" s="351" t="s">
        <v>3548</v>
      </c>
      <c r="B2394" s="351" t="s">
        <v>3574</v>
      </c>
      <c r="C2394" s="351" t="s">
        <v>3582</v>
      </c>
    </row>
    <row r="2395" spans="1:3">
      <c r="A2395" s="351" t="s">
        <v>3548</v>
      </c>
      <c r="B2395" s="351" t="s">
        <v>3574</v>
      </c>
      <c r="C2395" s="351" t="s">
        <v>3582</v>
      </c>
    </row>
    <row r="2396" spans="1:3">
      <c r="A2396" s="351" t="s">
        <v>3548</v>
      </c>
      <c r="B2396" s="351" t="s">
        <v>3574</v>
      </c>
      <c r="C2396" s="351" t="s">
        <v>3583</v>
      </c>
    </row>
    <row r="2397" spans="1:3">
      <c r="A2397" s="351" t="s">
        <v>3548</v>
      </c>
      <c r="B2397" s="351" t="s">
        <v>3574</v>
      </c>
      <c r="C2397" s="351" t="s">
        <v>3583</v>
      </c>
    </row>
    <row r="2398" spans="1:3">
      <c r="A2398" s="351" t="s">
        <v>3548</v>
      </c>
      <c r="B2398" s="351" t="s">
        <v>3574</v>
      </c>
      <c r="C2398" s="351" t="s">
        <v>3584</v>
      </c>
    </row>
    <row r="2399" spans="1:3">
      <c r="A2399" s="351" t="s">
        <v>3548</v>
      </c>
      <c r="B2399" s="351" t="s">
        <v>3574</v>
      </c>
      <c r="C2399" s="351" t="s">
        <v>3584</v>
      </c>
    </row>
    <row r="2400" spans="1:3">
      <c r="A2400" s="351" t="s">
        <v>3548</v>
      </c>
      <c r="B2400" s="351" t="s">
        <v>3574</v>
      </c>
      <c r="C2400" s="351" t="s">
        <v>3585</v>
      </c>
    </row>
    <row r="2401" spans="1:3">
      <c r="A2401" s="351" t="s">
        <v>3548</v>
      </c>
      <c r="B2401" s="351" t="s">
        <v>3574</v>
      </c>
      <c r="C2401" s="351" t="s">
        <v>3586</v>
      </c>
    </row>
    <row r="2402" spans="1:3">
      <c r="A2402" s="351" t="s">
        <v>3548</v>
      </c>
      <c r="B2402" s="351" t="s">
        <v>3587</v>
      </c>
      <c r="C2402" s="351" t="s">
        <v>3588</v>
      </c>
    </row>
    <row r="2403" spans="1:3">
      <c r="A2403" s="351" t="s">
        <v>3548</v>
      </c>
      <c r="B2403" s="351" t="s">
        <v>3587</v>
      </c>
      <c r="C2403" s="351" t="s">
        <v>3589</v>
      </c>
    </row>
    <row r="2404" spans="1:3">
      <c r="A2404" s="351" t="s">
        <v>3548</v>
      </c>
      <c r="B2404" s="351" t="s">
        <v>3587</v>
      </c>
      <c r="C2404" s="351" t="s">
        <v>3590</v>
      </c>
    </row>
    <row r="2405" spans="1:3">
      <c r="A2405" s="351" t="s">
        <v>3548</v>
      </c>
      <c r="B2405" s="351" t="s">
        <v>3587</v>
      </c>
      <c r="C2405" s="351" t="s">
        <v>3591</v>
      </c>
    </row>
    <row r="2406" spans="1:3">
      <c r="A2406" s="351" t="s">
        <v>3548</v>
      </c>
      <c r="B2406" s="351" t="s">
        <v>3587</v>
      </c>
      <c r="C2406" s="351" t="s">
        <v>3587</v>
      </c>
    </row>
    <row r="2407" spans="1:3">
      <c r="A2407" s="351" t="s">
        <v>3548</v>
      </c>
      <c r="B2407" s="351" t="s">
        <v>3587</v>
      </c>
      <c r="C2407" s="351" t="s">
        <v>3592</v>
      </c>
    </row>
    <row r="2408" spans="1:3">
      <c r="A2408" s="351" t="s">
        <v>3548</v>
      </c>
      <c r="B2408" s="351" t="s">
        <v>3587</v>
      </c>
      <c r="C2408" s="351" t="s">
        <v>3593</v>
      </c>
    </row>
    <row r="2409" spans="1:3">
      <c r="A2409" s="351" t="s">
        <v>3548</v>
      </c>
      <c r="B2409" s="351" t="s">
        <v>3587</v>
      </c>
      <c r="C2409" s="351" t="s">
        <v>3594</v>
      </c>
    </row>
    <row r="2410" spans="1:3">
      <c r="A2410" s="351" t="s">
        <v>3548</v>
      </c>
      <c r="B2410" s="351" t="s">
        <v>3587</v>
      </c>
      <c r="C2410" s="351" t="s">
        <v>3595</v>
      </c>
    </row>
    <row r="2411" spans="1:3">
      <c r="A2411" s="351" t="s">
        <v>3548</v>
      </c>
      <c r="B2411" s="351" t="s">
        <v>3587</v>
      </c>
      <c r="C2411" s="351" t="s">
        <v>3596</v>
      </c>
    </row>
    <row r="2412" spans="1:3">
      <c r="A2412" s="351" t="s">
        <v>3548</v>
      </c>
      <c r="B2412" s="351" t="s">
        <v>3587</v>
      </c>
      <c r="C2412" s="351" t="s">
        <v>3597</v>
      </c>
    </row>
    <row r="2413" spans="1:3">
      <c r="A2413" s="351" t="s">
        <v>3548</v>
      </c>
      <c r="B2413" s="351" t="s">
        <v>3587</v>
      </c>
      <c r="C2413" s="351" t="s">
        <v>3598</v>
      </c>
    </row>
    <row r="2414" spans="1:3">
      <c r="A2414" s="351" t="s">
        <v>3548</v>
      </c>
      <c r="B2414" s="351" t="s">
        <v>3587</v>
      </c>
      <c r="C2414" s="351" t="s">
        <v>3599</v>
      </c>
    </row>
    <row r="2415" spans="1:3">
      <c r="A2415" s="351" t="s">
        <v>3548</v>
      </c>
      <c r="B2415" s="351" t="s">
        <v>3587</v>
      </c>
      <c r="C2415" s="351" t="s">
        <v>3600</v>
      </c>
    </row>
    <row r="2416" spans="1:3">
      <c r="A2416" s="351" t="s">
        <v>3548</v>
      </c>
      <c r="B2416" s="351" t="s">
        <v>3587</v>
      </c>
      <c r="C2416" s="351" t="s">
        <v>3601</v>
      </c>
    </row>
    <row r="2417" spans="1:3">
      <c r="A2417" s="351" t="s">
        <v>3548</v>
      </c>
      <c r="B2417" s="351" t="s">
        <v>3587</v>
      </c>
      <c r="C2417" s="351" t="s">
        <v>3602</v>
      </c>
    </row>
    <row r="2418" spans="1:3">
      <c r="A2418" s="351" t="s">
        <v>3548</v>
      </c>
      <c r="B2418" s="351" t="s">
        <v>3603</v>
      </c>
      <c r="C2418" s="351" t="s">
        <v>3603</v>
      </c>
    </row>
    <row r="2419" spans="1:3">
      <c r="A2419" s="351" t="s">
        <v>3548</v>
      </c>
      <c r="B2419" s="351" t="s">
        <v>3603</v>
      </c>
      <c r="C2419" s="351" t="s">
        <v>3604</v>
      </c>
    </row>
    <row r="2420" spans="1:3">
      <c r="A2420" s="351" t="s">
        <v>3548</v>
      </c>
      <c r="B2420" s="351" t="s">
        <v>3603</v>
      </c>
      <c r="C2420" s="351" t="s">
        <v>3605</v>
      </c>
    </row>
    <row r="2421" spans="1:3">
      <c r="A2421" s="351" t="s">
        <v>3548</v>
      </c>
      <c r="B2421" s="351" t="s">
        <v>3606</v>
      </c>
      <c r="C2421" s="351" t="s">
        <v>3607</v>
      </c>
    </row>
    <row r="2422" spans="1:3">
      <c r="A2422" s="351" t="s">
        <v>3548</v>
      </c>
      <c r="B2422" s="351" t="s">
        <v>3606</v>
      </c>
      <c r="C2422" s="351" t="s">
        <v>3606</v>
      </c>
    </row>
    <row r="2423" spans="1:3">
      <c r="A2423" s="351" t="s">
        <v>3548</v>
      </c>
      <c r="B2423" s="351" t="s">
        <v>3606</v>
      </c>
      <c r="C2423" s="351" t="s">
        <v>3608</v>
      </c>
    </row>
    <row r="2424" spans="1:3">
      <c r="A2424" s="351" t="s">
        <v>3548</v>
      </c>
      <c r="B2424" s="351" t="s">
        <v>3606</v>
      </c>
      <c r="C2424" s="351" t="s">
        <v>3609</v>
      </c>
    </row>
    <row r="2425" spans="1:3">
      <c r="A2425" s="351" t="s">
        <v>3548</v>
      </c>
      <c r="B2425" s="351" t="s">
        <v>3610</v>
      </c>
      <c r="C2425" s="351" t="s">
        <v>3611</v>
      </c>
    </row>
    <row r="2426" spans="1:3">
      <c r="A2426" s="351" t="s">
        <v>3548</v>
      </c>
      <c r="B2426" s="351" t="s">
        <v>3610</v>
      </c>
      <c r="C2426" s="351" t="s">
        <v>3612</v>
      </c>
    </row>
    <row r="2427" spans="1:3">
      <c r="A2427" s="351" t="s">
        <v>3548</v>
      </c>
      <c r="B2427" s="351" t="s">
        <v>3610</v>
      </c>
      <c r="C2427" s="351" t="s">
        <v>3613</v>
      </c>
    </row>
    <row r="2428" spans="1:3">
      <c r="A2428" s="351" t="s">
        <v>3548</v>
      </c>
      <c r="B2428" s="351" t="s">
        <v>3610</v>
      </c>
      <c r="C2428" s="351" t="s">
        <v>3614</v>
      </c>
    </row>
    <row r="2429" spans="1:3">
      <c r="A2429" s="351" t="s">
        <v>3548</v>
      </c>
      <c r="B2429" s="351" t="s">
        <v>3610</v>
      </c>
      <c r="C2429" s="351" t="s">
        <v>3615</v>
      </c>
    </row>
    <row r="2430" spans="1:3">
      <c r="A2430" s="351" t="s">
        <v>3548</v>
      </c>
      <c r="B2430" s="351" t="s">
        <v>3610</v>
      </c>
      <c r="C2430" s="351" t="s">
        <v>3616</v>
      </c>
    </row>
    <row r="2431" spans="1:3">
      <c r="A2431" s="351" t="s">
        <v>3548</v>
      </c>
      <c r="B2431" s="351" t="s">
        <v>3617</v>
      </c>
      <c r="C2431" s="351" t="s">
        <v>3618</v>
      </c>
    </row>
    <row r="2432" spans="1:3">
      <c r="A2432" s="351" t="s">
        <v>3548</v>
      </c>
      <c r="B2432" s="351" t="s">
        <v>3617</v>
      </c>
      <c r="C2432" s="351" t="s">
        <v>3619</v>
      </c>
    </row>
    <row r="2433" spans="1:3">
      <c r="A2433" s="351" t="s">
        <v>3548</v>
      </c>
      <c r="B2433" s="351" t="s">
        <v>3617</v>
      </c>
      <c r="C2433" s="351" t="s">
        <v>3620</v>
      </c>
    </row>
    <row r="2434" spans="1:3">
      <c r="A2434" s="351" t="s">
        <v>3548</v>
      </c>
      <c r="B2434" s="351" t="s">
        <v>3617</v>
      </c>
      <c r="C2434" s="351" t="s">
        <v>3621</v>
      </c>
    </row>
    <row r="2435" spans="1:3">
      <c r="A2435" s="351" t="s">
        <v>3548</v>
      </c>
      <c r="B2435" s="351" t="s">
        <v>3617</v>
      </c>
      <c r="C2435" s="351" t="s">
        <v>3622</v>
      </c>
    </row>
    <row r="2436" spans="1:3">
      <c r="A2436" s="351" t="s">
        <v>3548</v>
      </c>
      <c r="B2436" s="351" t="s">
        <v>3617</v>
      </c>
      <c r="C2436" s="351" t="s">
        <v>3623</v>
      </c>
    </row>
    <row r="2437" spans="1:3">
      <c r="A2437" s="351" t="s">
        <v>3548</v>
      </c>
      <c r="B2437" s="351" t="s">
        <v>3617</v>
      </c>
      <c r="C2437" s="351" t="s">
        <v>3624</v>
      </c>
    </row>
    <row r="2438" spans="1:3">
      <c r="A2438" s="351" t="s">
        <v>3548</v>
      </c>
      <c r="B2438" s="351" t="s">
        <v>3625</v>
      </c>
      <c r="C2438" s="351" t="s">
        <v>3626</v>
      </c>
    </row>
    <row r="2439" spans="1:3">
      <c r="A2439" s="351" t="s">
        <v>3548</v>
      </c>
      <c r="B2439" s="351" t="s">
        <v>3625</v>
      </c>
      <c r="C2439" s="351" t="s">
        <v>3627</v>
      </c>
    </row>
    <row r="2440" spans="1:3">
      <c r="A2440" s="351" t="s">
        <v>3548</v>
      </c>
      <c r="B2440" s="351" t="s">
        <v>3625</v>
      </c>
      <c r="C2440" s="351" t="s">
        <v>3628</v>
      </c>
    </row>
    <row r="2441" spans="1:3">
      <c r="A2441" s="351" t="s">
        <v>3548</v>
      </c>
      <c r="B2441" s="351" t="s">
        <v>3625</v>
      </c>
      <c r="C2441" s="351" t="s">
        <v>3629</v>
      </c>
    </row>
    <row r="2442" spans="1:3">
      <c r="A2442" s="351" t="s">
        <v>3548</v>
      </c>
      <c r="B2442" s="351" t="s">
        <v>3625</v>
      </c>
      <c r="C2442" s="351" t="s">
        <v>3630</v>
      </c>
    </row>
    <row r="2443" spans="1:3">
      <c r="A2443" s="351" t="s">
        <v>3548</v>
      </c>
      <c r="B2443" s="351" t="s">
        <v>3625</v>
      </c>
      <c r="C2443" s="351" t="s">
        <v>3631</v>
      </c>
    </row>
    <row r="2444" spans="1:3">
      <c r="A2444" s="351" t="s">
        <v>3548</v>
      </c>
      <c r="B2444" s="351" t="s">
        <v>3625</v>
      </c>
      <c r="C2444" s="351" t="s">
        <v>3632</v>
      </c>
    </row>
    <row r="2445" spans="1:3">
      <c r="A2445" s="351" t="s">
        <v>3548</v>
      </c>
      <c r="B2445" s="351" t="s">
        <v>3625</v>
      </c>
      <c r="C2445" s="351" t="s">
        <v>3633</v>
      </c>
    </row>
    <row r="2446" spans="1:3">
      <c r="A2446" s="351" t="s">
        <v>3548</v>
      </c>
      <c r="B2446" s="351" t="s">
        <v>3625</v>
      </c>
      <c r="C2446" s="351" t="s">
        <v>3634</v>
      </c>
    </row>
    <row r="2447" spans="1:3">
      <c r="A2447" s="351" t="s">
        <v>3548</v>
      </c>
      <c r="B2447" s="351" t="s">
        <v>3625</v>
      </c>
      <c r="C2447" s="351" t="s">
        <v>3635</v>
      </c>
    </row>
    <row r="2448" spans="1:3">
      <c r="A2448" s="351" t="s">
        <v>3548</v>
      </c>
      <c r="B2448" s="351" t="s">
        <v>3625</v>
      </c>
      <c r="C2448" s="351" t="s">
        <v>3636</v>
      </c>
    </row>
    <row r="2449" spans="1:3">
      <c r="A2449" s="351" t="s">
        <v>3548</v>
      </c>
      <c r="B2449" s="351" t="s">
        <v>3625</v>
      </c>
      <c r="C2449" s="351" t="s">
        <v>3637</v>
      </c>
    </row>
    <row r="2450" spans="1:3">
      <c r="A2450" s="351" t="s">
        <v>3548</v>
      </c>
      <c r="B2450" s="351" t="s">
        <v>3625</v>
      </c>
      <c r="C2450" s="351" t="s">
        <v>3638</v>
      </c>
    </row>
    <row r="2451" spans="1:3">
      <c r="A2451" s="351" t="s">
        <v>3548</v>
      </c>
      <c r="B2451" s="351" t="s">
        <v>3625</v>
      </c>
      <c r="C2451" s="351" t="s">
        <v>3639</v>
      </c>
    </row>
    <row r="2452" spans="1:3">
      <c r="A2452" s="351" t="s">
        <v>3548</v>
      </c>
      <c r="B2452" s="351" t="s">
        <v>3625</v>
      </c>
      <c r="C2452" s="351" t="s">
        <v>3640</v>
      </c>
    </row>
    <row r="2453" spans="1:3">
      <c r="A2453" s="351" t="s">
        <v>3548</v>
      </c>
      <c r="B2453" s="351" t="s">
        <v>3625</v>
      </c>
      <c r="C2453" s="351" t="s">
        <v>3641</v>
      </c>
    </row>
    <row r="2454" spans="1:3">
      <c r="A2454" s="351" t="s">
        <v>3548</v>
      </c>
      <c r="B2454" s="351" t="s">
        <v>3625</v>
      </c>
      <c r="C2454" s="351" t="s">
        <v>3642</v>
      </c>
    </row>
    <row r="2455" spans="1:3">
      <c r="A2455" s="351" t="s">
        <v>3548</v>
      </c>
      <c r="B2455" s="351" t="s">
        <v>3625</v>
      </c>
      <c r="C2455" s="351" t="s">
        <v>3643</v>
      </c>
    </row>
    <row r="2456" spans="1:3">
      <c r="A2456" s="351" t="s">
        <v>3548</v>
      </c>
      <c r="B2456" s="351" t="s">
        <v>3644</v>
      </c>
      <c r="C2456" s="351" t="s">
        <v>3645</v>
      </c>
    </row>
    <row r="2457" spans="1:3">
      <c r="A2457" s="351" t="s">
        <v>3548</v>
      </c>
      <c r="B2457" s="351" t="s">
        <v>3644</v>
      </c>
      <c r="C2457" s="351" t="s">
        <v>3646</v>
      </c>
    </row>
    <row r="2458" spans="1:3">
      <c r="A2458" s="351" t="s">
        <v>3548</v>
      </c>
      <c r="B2458" s="351" t="s">
        <v>3644</v>
      </c>
      <c r="C2458" s="351" t="s">
        <v>3647</v>
      </c>
    </row>
    <row r="2459" spans="1:3">
      <c r="A2459" s="351" t="s">
        <v>3548</v>
      </c>
      <c r="B2459" s="351" t="s">
        <v>3644</v>
      </c>
      <c r="C2459" s="351" t="s">
        <v>3648</v>
      </c>
    </row>
    <row r="2460" spans="1:3">
      <c r="A2460" s="351" t="s">
        <v>3548</v>
      </c>
      <c r="B2460" s="351" t="s">
        <v>3644</v>
      </c>
      <c r="C2460" s="351" t="s">
        <v>3649</v>
      </c>
    </row>
    <row r="2461" spans="1:3">
      <c r="A2461" s="351" t="s">
        <v>3548</v>
      </c>
      <c r="B2461" s="351" t="s">
        <v>3644</v>
      </c>
      <c r="C2461" s="351" t="s">
        <v>3650</v>
      </c>
    </row>
    <row r="2462" spans="1:3">
      <c r="A2462" s="351" t="s">
        <v>3548</v>
      </c>
      <c r="B2462" s="351" t="s">
        <v>3644</v>
      </c>
      <c r="C2462" s="351" t="s">
        <v>3651</v>
      </c>
    </row>
    <row r="2463" spans="1:3">
      <c r="A2463" s="351" t="s">
        <v>3548</v>
      </c>
      <c r="B2463" s="351" t="s">
        <v>3644</v>
      </c>
      <c r="C2463" s="351" t="s">
        <v>3652</v>
      </c>
    </row>
    <row r="2464" spans="1:3">
      <c r="A2464" s="351" t="s">
        <v>3548</v>
      </c>
      <c r="B2464" s="351" t="s">
        <v>3644</v>
      </c>
      <c r="C2464" s="351" t="s">
        <v>3653</v>
      </c>
    </row>
    <row r="2465" spans="1:3">
      <c r="A2465" s="351" t="s">
        <v>3548</v>
      </c>
      <c r="B2465" s="351" t="s">
        <v>3644</v>
      </c>
      <c r="C2465" s="351" t="s">
        <v>3654</v>
      </c>
    </row>
    <row r="2466" spans="1:3">
      <c r="A2466" s="351" t="s">
        <v>3548</v>
      </c>
      <c r="B2466" s="351" t="s">
        <v>3644</v>
      </c>
      <c r="C2466" s="351" t="s">
        <v>3655</v>
      </c>
    </row>
    <row r="2467" spans="1:3">
      <c r="A2467" s="351" t="s">
        <v>3548</v>
      </c>
      <c r="B2467" s="351" t="s">
        <v>3644</v>
      </c>
      <c r="C2467" s="351" t="s">
        <v>3656</v>
      </c>
    </row>
    <row r="2468" spans="1:3">
      <c r="A2468" s="351" t="s">
        <v>3548</v>
      </c>
      <c r="B2468" s="351" t="s">
        <v>3644</v>
      </c>
      <c r="C2468" s="351" t="s">
        <v>3644</v>
      </c>
    </row>
    <row r="2469" spans="1:3">
      <c r="A2469" s="351" t="s">
        <v>3548</v>
      </c>
      <c r="B2469" s="351" t="s">
        <v>3644</v>
      </c>
      <c r="C2469" s="351" t="s">
        <v>3657</v>
      </c>
    </row>
    <row r="2470" spans="1:3">
      <c r="A2470" s="351" t="s">
        <v>3548</v>
      </c>
      <c r="B2470" s="351" t="s">
        <v>3644</v>
      </c>
      <c r="C2470" s="351" t="s">
        <v>3658</v>
      </c>
    </row>
    <row r="2471" spans="1:3">
      <c r="A2471" s="351" t="s">
        <v>3548</v>
      </c>
      <c r="B2471" s="351" t="s">
        <v>3659</v>
      </c>
      <c r="C2471" s="351" t="s">
        <v>3660</v>
      </c>
    </row>
    <row r="2472" spans="1:3">
      <c r="A2472" s="351" t="s">
        <v>3548</v>
      </c>
      <c r="B2472" s="351" t="s">
        <v>3659</v>
      </c>
      <c r="C2472" s="351" t="s">
        <v>3661</v>
      </c>
    </row>
    <row r="2473" spans="1:3">
      <c r="A2473" s="351" t="s">
        <v>3548</v>
      </c>
      <c r="B2473" s="351" t="s">
        <v>3659</v>
      </c>
      <c r="C2473" s="351" t="s">
        <v>3662</v>
      </c>
    </row>
    <row r="2474" spans="1:3">
      <c r="A2474" s="351" t="s">
        <v>3548</v>
      </c>
      <c r="B2474" s="351" t="s">
        <v>3659</v>
      </c>
      <c r="C2474" s="351" t="s">
        <v>3663</v>
      </c>
    </row>
    <row r="2475" spans="1:3">
      <c r="A2475" s="351" t="s">
        <v>3548</v>
      </c>
      <c r="B2475" s="351" t="s">
        <v>3659</v>
      </c>
      <c r="C2475" s="351" t="s">
        <v>3664</v>
      </c>
    </row>
    <row r="2476" spans="1:3">
      <c r="A2476" s="351" t="s">
        <v>3548</v>
      </c>
      <c r="B2476" s="351" t="s">
        <v>3659</v>
      </c>
      <c r="C2476" s="351" t="s">
        <v>3665</v>
      </c>
    </row>
    <row r="2477" spans="1:3">
      <c r="A2477" s="351" t="s">
        <v>3548</v>
      </c>
      <c r="B2477" s="351" t="s">
        <v>3659</v>
      </c>
      <c r="C2477" s="351" t="s">
        <v>3666</v>
      </c>
    </row>
    <row r="2478" spans="1:3">
      <c r="A2478" s="351" t="s">
        <v>3548</v>
      </c>
      <c r="B2478" s="351" t="s">
        <v>3659</v>
      </c>
      <c r="C2478" s="351" t="s">
        <v>3667</v>
      </c>
    </row>
    <row r="2479" spans="1:3">
      <c r="A2479" s="351" t="s">
        <v>3548</v>
      </c>
      <c r="B2479" s="351" t="s">
        <v>3659</v>
      </c>
      <c r="C2479" s="351" t="s">
        <v>3668</v>
      </c>
    </row>
    <row r="2480" spans="1:3">
      <c r="A2480" s="351" t="s">
        <v>3548</v>
      </c>
      <c r="B2480" s="351" t="s">
        <v>3659</v>
      </c>
      <c r="C2480" s="351" t="s">
        <v>3659</v>
      </c>
    </row>
    <row r="2481" spans="1:3">
      <c r="A2481" s="351" t="s">
        <v>3548</v>
      </c>
      <c r="B2481" s="351" t="s">
        <v>3659</v>
      </c>
      <c r="C2481" s="351" t="s">
        <v>3669</v>
      </c>
    </row>
    <row r="2482" spans="1:3">
      <c r="A2482" s="351" t="s">
        <v>3548</v>
      </c>
      <c r="B2482" s="351" t="s">
        <v>3659</v>
      </c>
      <c r="C2482" s="351" t="s">
        <v>3670</v>
      </c>
    </row>
    <row r="2483" spans="1:3">
      <c r="A2483" s="351" t="s">
        <v>3548</v>
      </c>
      <c r="B2483" s="351" t="s">
        <v>3659</v>
      </c>
      <c r="C2483" s="351" t="s">
        <v>3671</v>
      </c>
    </row>
    <row r="2484" spans="1:3">
      <c r="A2484" s="351" t="s">
        <v>3548</v>
      </c>
      <c r="B2484" s="351" t="s">
        <v>3672</v>
      </c>
      <c r="C2484" s="351" t="s">
        <v>3673</v>
      </c>
    </row>
    <row r="2485" spans="1:3">
      <c r="A2485" s="351" t="s">
        <v>3548</v>
      </c>
      <c r="B2485" s="351" t="s">
        <v>3672</v>
      </c>
      <c r="C2485" s="351" t="s">
        <v>3674</v>
      </c>
    </row>
    <row r="2486" spans="1:3">
      <c r="A2486" s="351" t="s">
        <v>3548</v>
      </c>
      <c r="B2486" s="351" t="s">
        <v>3672</v>
      </c>
      <c r="C2486" s="351" t="s">
        <v>3675</v>
      </c>
    </row>
    <row r="2487" spans="1:3">
      <c r="A2487" s="351" t="s">
        <v>3548</v>
      </c>
      <c r="B2487" s="351" t="s">
        <v>3672</v>
      </c>
      <c r="C2487" s="351" t="s">
        <v>3676</v>
      </c>
    </row>
    <row r="2488" spans="1:3">
      <c r="A2488" s="351" t="s">
        <v>3548</v>
      </c>
      <c r="B2488" s="351" t="s">
        <v>3672</v>
      </c>
      <c r="C2488" s="351" t="s">
        <v>3677</v>
      </c>
    </row>
    <row r="2489" spans="1:3">
      <c r="A2489" s="351" t="s">
        <v>3548</v>
      </c>
      <c r="B2489" s="351" t="s">
        <v>3672</v>
      </c>
      <c r="C2489" s="351" t="s">
        <v>3678</v>
      </c>
    </row>
    <row r="2490" spans="1:3">
      <c r="A2490" s="351" t="s">
        <v>3548</v>
      </c>
      <c r="B2490" s="351" t="s">
        <v>3672</v>
      </c>
      <c r="C2490" s="351" t="s">
        <v>3679</v>
      </c>
    </row>
    <row r="2491" spans="1:3">
      <c r="A2491" s="351" t="s">
        <v>3548</v>
      </c>
      <c r="B2491" s="351" t="s">
        <v>3672</v>
      </c>
      <c r="C2491" s="351" t="s">
        <v>3680</v>
      </c>
    </row>
    <row r="2492" spans="1:3">
      <c r="A2492" s="351" t="s">
        <v>3548</v>
      </c>
      <c r="B2492" s="351" t="s">
        <v>3672</v>
      </c>
      <c r="C2492" s="351" t="s">
        <v>3681</v>
      </c>
    </row>
    <row r="2493" spans="1:3">
      <c r="A2493" s="351" t="s">
        <v>3548</v>
      </c>
      <c r="B2493" s="351" t="s">
        <v>3672</v>
      </c>
      <c r="C2493" s="351" t="s">
        <v>3672</v>
      </c>
    </row>
    <row r="2494" spans="1:3">
      <c r="A2494" s="351" t="s">
        <v>3548</v>
      </c>
      <c r="B2494" s="351" t="s">
        <v>3682</v>
      </c>
      <c r="C2494" s="351" t="s">
        <v>3683</v>
      </c>
    </row>
    <row r="2495" spans="1:3">
      <c r="A2495" s="351" t="s">
        <v>3548</v>
      </c>
      <c r="B2495" s="351" t="s">
        <v>3682</v>
      </c>
      <c r="C2495" s="351" t="s">
        <v>3684</v>
      </c>
    </row>
    <row r="2496" spans="1:3">
      <c r="A2496" s="351" t="s">
        <v>3548</v>
      </c>
      <c r="B2496" s="351" t="s">
        <v>3682</v>
      </c>
      <c r="C2496" s="351" t="s">
        <v>3685</v>
      </c>
    </row>
    <row r="2497" spans="1:3">
      <c r="A2497" s="351" t="s">
        <v>3548</v>
      </c>
      <c r="B2497" s="351" t="s">
        <v>3682</v>
      </c>
      <c r="C2497" s="351" t="s">
        <v>3686</v>
      </c>
    </row>
    <row r="2498" spans="1:3">
      <c r="A2498" s="351" t="s">
        <v>3548</v>
      </c>
      <c r="B2498" s="351" t="s">
        <v>3682</v>
      </c>
      <c r="C2498" s="351" t="s">
        <v>3687</v>
      </c>
    </row>
    <row r="2499" spans="1:3">
      <c r="A2499" s="351" t="s">
        <v>3548</v>
      </c>
      <c r="B2499" s="351" t="s">
        <v>3682</v>
      </c>
      <c r="C2499" s="351" t="s">
        <v>3688</v>
      </c>
    </row>
    <row r="2500" spans="1:3">
      <c r="A2500" s="351" t="s">
        <v>3548</v>
      </c>
      <c r="B2500" s="351" t="s">
        <v>3682</v>
      </c>
      <c r="C2500" s="351" t="s">
        <v>3689</v>
      </c>
    </row>
    <row r="2501" spans="1:3">
      <c r="A2501" s="351" t="s">
        <v>3548</v>
      </c>
      <c r="B2501" s="351" t="s">
        <v>3682</v>
      </c>
      <c r="C2501" s="351" t="s">
        <v>3690</v>
      </c>
    </row>
    <row r="2502" spans="1:3">
      <c r="A2502" s="351" t="s">
        <v>3548</v>
      </c>
      <c r="B2502" s="351" t="s">
        <v>3682</v>
      </c>
      <c r="C2502" s="351" t="s">
        <v>3691</v>
      </c>
    </row>
    <row r="2503" spans="1:3">
      <c r="A2503" s="351" t="s">
        <v>3548</v>
      </c>
      <c r="B2503" s="351" t="s">
        <v>3682</v>
      </c>
      <c r="C2503" s="351" t="s">
        <v>3682</v>
      </c>
    </row>
    <row r="2504" spans="1:3">
      <c r="A2504" s="351" t="s">
        <v>3548</v>
      </c>
      <c r="B2504" s="351" t="s">
        <v>3682</v>
      </c>
      <c r="C2504" s="351" t="s">
        <v>3692</v>
      </c>
    </row>
    <row r="2505" spans="1:3">
      <c r="A2505" s="351" t="s">
        <v>3548</v>
      </c>
      <c r="B2505" s="351" t="s">
        <v>3682</v>
      </c>
      <c r="C2505" s="351" t="s">
        <v>3693</v>
      </c>
    </row>
    <row r="2506" spans="1:3">
      <c r="A2506" s="351" t="s">
        <v>3548</v>
      </c>
      <c r="B2506" s="351" t="s">
        <v>3682</v>
      </c>
      <c r="C2506" s="351" t="s">
        <v>3694</v>
      </c>
    </row>
    <row r="2507" spans="1:3">
      <c r="A2507" s="351" t="s">
        <v>3548</v>
      </c>
      <c r="B2507" s="351" t="s">
        <v>3695</v>
      </c>
      <c r="C2507" s="351" t="s">
        <v>3696</v>
      </c>
    </row>
    <row r="2508" spans="1:3">
      <c r="A2508" s="351" t="s">
        <v>3548</v>
      </c>
      <c r="B2508" s="351" t="s">
        <v>3695</v>
      </c>
      <c r="C2508" s="351" t="s">
        <v>3697</v>
      </c>
    </row>
    <row r="2509" spans="1:3">
      <c r="A2509" s="351" t="s">
        <v>3548</v>
      </c>
      <c r="B2509" s="351" t="s">
        <v>3695</v>
      </c>
      <c r="C2509" s="351" t="s">
        <v>3695</v>
      </c>
    </row>
    <row r="2510" spans="1:3">
      <c r="A2510" s="351" t="s">
        <v>2515</v>
      </c>
      <c r="B2510" s="351" t="s">
        <v>1840</v>
      </c>
      <c r="C2510" s="351" t="s">
        <v>1841</v>
      </c>
    </row>
    <row r="2511" spans="1:3">
      <c r="A2511" s="351" t="s">
        <v>2515</v>
      </c>
      <c r="B2511" s="351" t="s">
        <v>1840</v>
      </c>
      <c r="C2511" s="351" t="s">
        <v>1842</v>
      </c>
    </row>
    <row r="2512" spans="1:3">
      <c r="A2512" s="351" t="s">
        <v>2515</v>
      </c>
      <c r="B2512" s="351" t="s">
        <v>1840</v>
      </c>
      <c r="C2512" s="351" t="s">
        <v>1843</v>
      </c>
    </row>
    <row r="2513" spans="1:3">
      <c r="A2513" s="351" t="s">
        <v>2515</v>
      </c>
      <c r="B2513" s="351" t="s">
        <v>3698</v>
      </c>
      <c r="C2513" s="351" t="s">
        <v>1890</v>
      </c>
    </row>
    <row r="2514" spans="1:3">
      <c r="A2514" s="351" t="s">
        <v>2515</v>
      </c>
      <c r="B2514" s="351" t="s">
        <v>3698</v>
      </c>
      <c r="C2514" s="351" t="s">
        <v>1885</v>
      </c>
    </row>
    <row r="2515" spans="1:3">
      <c r="A2515" s="351" t="s">
        <v>2515</v>
      </c>
      <c r="B2515" s="351" t="s">
        <v>3698</v>
      </c>
      <c r="C2515" s="351" t="s">
        <v>1891</v>
      </c>
    </row>
    <row r="2516" spans="1:3">
      <c r="A2516" s="351" t="s">
        <v>2515</v>
      </c>
      <c r="B2516" s="351" t="s">
        <v>3698</v>
      </c>
      <c r="C2516" s="351" t="s">
        <v>1882</v>
      </c>
    </row>
    <row r="2517" spans="1:3">
      <c r="A2517" s="351" t="s">
        <v>2515</v>
      </c>
      <c r="B2517" s="351" t="s">
        <v>3698</v>
      </c>
      <c r="C2517" s="351" t="s">
        <v>1886</v>
      </c>
    </row>
    <row r="2518" spans="1:3">
      <c r="A2518" s="351" t="s">
        <v>2515</v>
      </c>
      <c r="B2518" s="351" t="s">
        <v>3698</v>
      </c>
      <c r="C2518" s="351" t="s">
        <v>1887</v>
      </c>
    </row>
    <row r="2519" spans="1:3">
      <c r="A2519" s="351" t="s">
        <v>2515</v>
      </c>
      <c r="B2519" s="351" t="s">
        <v>3698</v>
      </c>
      <c r="C2519" s="351" t="s">
        <v>1881</v>
      </c>
    </row>
    <row r="2520" spans="1:3">
      <c r="A2520" s="351" t="s">
        <v>2515</v>
      </c>
      <c r="B2520" s="351" t="s">
        <v>3698</v>
      </c>
      <c r="C2520" s="351" t="s">
        <v>1892</v>
      </c>
    </row>
    <row r="2521" spans="1:3">
      <c r="A2521" s="351" t="s">
        <v>2515</v>
      </c>
      <c r="B2521" s="351" t="s">
        <v>3698</v>
      </c>
      <c r="C2521" s="351" t="s">
        <v>1893</v>
      </c>
    </row>
    <row r="2522" spans="1:3">
      <c r="A2522" s="351" t="s">
        <v>2515</v>
      </c>
      <c r="B2522" s="351" t="s">
        <v>3698</v>
      </c>
      <c r="C2522" s="351" t="s">
        <v>1883</v>
      </c>
    </row>
    <row r="2523" spans="1:3">
      <c r="A2523" s="351" t="s">
        <v>2515</v>
      </c>
      <c r="B2523" s="351" t="s">
        <v>3698</v>
      </c>
      <c r="C2523" s="351" t="s">
        <v>1889</v>
      </c>
    </row>
    <row r="2524" spans="1:3">
      <c r="A2524" s="351" t="s">
        <v>2515</v>
      </c>
      <c r="B2524" s="351" t="s">
        <v>3698</v>
      </c>
      <c r="C2524" s="351" t="s">
        <v>1888</v>
      </c>
    </row>
    <row r="2525" spans="1:3">
      <c r="A2525" s="351" t="s">
        <v>2515</v>
      </c>
      <c r="B2525" s="351" t="s">
        <v>3698</v>
      </c>
      <c r="C2525" s="351" t="s">
        <v>1894</v>
      </c>
    </row>
    <row r="2526" spans="1:3">
      <c r="A2526" s="351" t="s">
        <v>2515</v>
      </c>
      <c r="B2526" s="351" t="s">
        <v>3698</v>
      </c>
      <c r="C2526" s="351" t="s">
        <v>1884</v>
      </c>
    </row>
    <row r="2527" spans="1:3">
      <c r="A2527" s="351" t="s">
        <v>2515</v>
      </c>
      <c r="B2527" s="351" t="s">
        <v>1844</v>
      </c>
      <c r="C2527" s="351" t="s">
        <v>1844</v>
      </c>
    </row>
    <row r="2528" spans="1:3">
      <c r="A2528" s="351" t="s">
        <v>2515</v>
      </c>
      <c r="B2528" s="351" t="s">
        <v>1845</v>
      </c>
      <c r="C2528" s="351" t="s">
        <v>1846</v>
      </c>
    </row>
    <row r="2529" spans="1:3">
      <c r="A2529" s="351" t="s">
        <v>2515</v>
      </c>
      <c r="B2529" s="351" t="s">
        <v>1845</v>
      </c>
      <c r="C2529" s="351" t="s">
        <v>1847</v>
      </c>
    </row>
    <row r="2530" spans="1:3">
      <c r="A2530" s="351" t="s">
        <v>2515</v>
      </c>
      <c r="B2530" s="351" t="s">
        <v>1845</v>
      </c>
      <c r="C2530" s="351" t="s">
        <v>1848</v>
      </c>
    </row>
    <row r="2531" spans="1:3">
      <c r="A2531" s="351" t="s">
        <v>2515</v>
      </c>
      <c r="B2531" s="351" t="s">
        <v>1845</v>
      </c>
      <c r="C2531" s="351" t="s">
        <v>1849</v>
      </c>
    </row>
    <row r="2532" spans="1:3">
      <c r="A2532" s="351" t="s">
        <v>2515</v>
      </c>
      <c r="B2532" s="351" t="s">
        <v>1845</v>
      </c>
      <c r="C2532" s="351" t="s">
        <v>1850</v>
      </c>
    </row>
    <row r="2533" spans="1:3">
      <c r="A2533" s="351" t="s">
        <v>2515</v>
      </c>
      <c r="B2533" s="351" t="s">
        <v>1845</v>
      </c>
      <c r="C2533" s="351" t="s">
        <v>1851</v>
      </c>
    </row>
    <row r="2534" spans="1:3">
      <c r="A2534" s="351" t="s">
        <v>2515</v>
      </c>
      <c r="B2534" s="351" t="s">
        <v>1845</v>
      </c>
      <c r="C2534" s="351" t="s">
        <v>1852</v>
      </c>
    </row>
    <row r="2535" spans="1:3">
      <c r="A2535" s="351" t="s">
        <v>2515</v>
      </c>
      <c r="B2535" s="351" t="s">
        <v>1845</v>
      </c>
      <c r="C2535" s="351" t="s">
        <v>1853</v>
      </c>
    </row>
    <row r="2536" spans="1:3">
      <c r="A2536" s="351" t="s">
        <v>2515</v>
      </c>
      <c r="B2536" s="351" t="s">
        <v>1845</v>
      </c>
      <c r="C2536" s="351" t="s">
        <v>1854</v>
      </c>
    </row>
    <row r="2537" spans="1:3">
      <c r="A2537" s="351" t="s">
        <v>2515</v>
      </c>
      <c r="B2537" s="351" t="s">
        <v>1845</v>
      </c>
      <c r="C2537" s="351" t="s">
        <v>1855</v>
      </c>
    </row>
    <row r="2538" spans="1:3">
      <c r="A2538" s="351" t="s">
        <v>2515</v>
      </c>
      <c r="B2538" s="351" t="s">
        <v>1845</v>
      </c>
      <c r="C2538" s="351" t="s">
        <v>1856</v>
      </c>
    </row>
    <row r="2539" spans="1:3">
      <c r="A2539" s="351" t="s">
        <v>2515</v>
      </c>
      <c r="B2539" s="351" t="s">
        <v>1857</v>
      </c>
      <c r="C2539" s="351" t="s">
        <v>1858</v>
      </c>
    </row>
    <row r="2540" spans="1:3">
      <c r="A2540" s="351" t="s">
        <v>2515</v>
      </c>
      <c r="B2540" s="351" t="s">
        <v>1857</v>
      </c>
      <c r="C2540" s="351" t="s">
        <v>1859</v>
      </c>
    </row>
    <row r="2541" spans="1:3">
      <c r="A2541" s="351" t="s">
        <v>2515</v>
      </c>
      <c r="B2541" s="351" t="s">
        <v>1857</v>
      </c>
      <c r="C2541" s="351" t="s">
        <v>1860</v>
      </c>
    </row>
    <row r="2542" spans="1:3">
      <c r="A2542" s="351" t="s">
        <v>2515</v>
      </c>
      <c r="B2542" s="351" t="s">
        <v>1857</v>
      </c>
      <c r="C2542" s="351" t="s">
        <v>1861</v>
      </c>
    </row>
    <row r="2543" spans="1:3">
      <c r="A2543" s="351" t="s">
        <v>2515</v>
      </c>
      <c r="B2543" s="351" t="s">
        <v>1857</v>
      </c>
      <c r="C2543" s="351" t="s">
        <v>1862</v>
      </c>
    </row>
    <row r="2544" spans="1:3">
      <c r="A2544" s="351" t="s">
        <v>2515</v>
      </c>
      <c r="B2544" s="351" t="s">
        <v>1857</v>
      </c>
      <c r="C2544" s="351" t="s">
        <v>1863</v>
      </c>
    </row>
    <row r="2545" spans="1:3">
      <c r="A2545" s="351" t="s">
        <v>2515</v>
      </c>
      <c r="B2545" s="351" t="s">
        <v>1857</v>
      </c>
      <c r="C2545" s="351" t="s">
        <v>1864</v>
      </c>
    </row>
    <row r="2546" spans="1:3">
      <c r="A2546" s="351" t="s">
        <v>2515</v>
      </c>
      <c r="B2546" s="351" t="s">
        <v>1857</v>
      </c>
      <c r="C2546" s="351" t="s">
        <v>1865</v>
      </c>
    </row>
    <row r="2547" spans="1:3">
      <c r="A2547" s="351" t="s">
        <v>2515</v>
      </c>
      <c r="B2547" s="351" t="s">
        <v>1857</v>
      </c>
      <c r="C2547" s="351" t="s">
        <v>1866</v>
      </c>
    </row>
    <row r="2548" spans="1:3">
      <c r="A2548" s="351" t="s">
        <v>2515</v>
      </c>
      <c r="B2548" s="351" t="s">
        <v>1857</v>
      </c>
      <c r="C2548" s="351" t="s">
        <v>1867</v>
      </c>
    </row>
    <row r="2549" spans="1:3">
      <c r="A2549" s="351" t="s">
        <v>2515</v>
      </c>
      <c r="B2549" s="351" t="s">
        <v>1857</v>
      </c>
      <c r="C2549" s="351" t="s">
        <v>1868</v>
      </c>
    </row>
    <row r="2550" spans="1:3">
      <c r="A2550" s="351" t="s">
        <v>2515</v>
      </c>
      <c r="B2550" s="351" t="s">
        <v>1857</v>
      </c>
      <c r="C2550" s="351" t="s">
        <v>1869</v>
      </c>
    </row>
    <row r="2551" spans="1:3">
      <c r="A2551" s="351" t="s">
        <v>2515</v>
      </c>
      <c r="B2551" s="351" t="s">
        <v>1870</v>
      </c>
      <c r="C2551" s="351" t="s">
        <v>1870</v>
      </c>
    </row>
    <row r="2552" spans="1:3">
      <c r="A2552" s="351" t="s">
        <v>2515</v>
      </c>
      <c r="B2552" s="351" t="s">
        <v>1870</v>
      </c>
      <c r="C2552" s="351" t="s">
        <v>1871</v>
      </c>
    </row>
    <row r="2553" spans="1:3">
      <c r="A2553" s="351" t="s">
        <v>2515</v>
      </c>
      <c r="B2553" s="351" t="s">
        <v>1872</v>
      </c>
      <c r="C2553" s="351" t="s">
        <v>1873</v>
      </c>
    </row>
    <row r="2554" spans="1:3">
      <c r="A2554" s="351" t="s">
        <v>2515</v>
      </c>
      <c r="B2554" s="351" t="s">
        <v>1872</v>
      </c>
      <c r="C2554" s="351" t="s">
        <v>1872</v>
      </c>
    </row>
    <row r="2555" spans="1:3">
      <c r="A2555" s="351" t="s">
        <v>2515</v>
      </c>
      <c r="B2555" s="351" t="s">
        <v>1874</v>
      </c>
      <c r="C2555" s="351" t="s">
        <v>1874</v>
      </c>
    </row>
    <row r="2556" spans="1:3">
      <c r="A2556" s="351" t="s">
        <v>2515</v>
      </c>
      <c r="B2556" s="351" t="s">
        <v>1875</v>
      </c>
      <c r="C2556" s="351" t="s">
        <v>1875</v>
      </c>
    </row>
    <row r="2557" spans="1:3">
      <c r="A2557" s="351" t="s">
        <v>2515</v>
      </c>
      <c r="B2557" s="351" t="s">
        <v>1876</v>
      </c>
      <c r="C2557" s="351" t="s">
        <v>1877</v>
      </c>
    </row>
    <row r="2558" spans="1:3">
      <c r="A2558" s="351" t="s">
        <v>2515</v>
      </c>
      <c r="B2558" s="351" t="s">
        <v>1876</v>
      </c>
      <c r="C2558" s="351" t="s">
        <v>1878</v>
      </c>
    </row>
    <row r="2559" spans="1:3">
      <c r="A2559" s="351" t="s">
        <v>2515</v>
      </c>
      <c r="B2559" s="351" t="s">
        <v>1876</v>
      </c>
      <c r="C2559" s="351" t="s">
        <v>1876</v>
      </c>
    </row>
    <row r="2560" spans="1:3">
      <c r="A2560" s="351" t="s">
        <v>2515</v>
      </c>
      <c r="B2560" s="351" t="s">
        <v>1876</v>
      </c>
      <c r="C2560" s="351" t="s">
        <v>1879</v>
      </c>
    </row>
    <row r="2561" spans="1:3">
      <c r="A2561" s="351" t="s">
        <v>2515</v>
      </c>
      <c r="B2561" s="351" t="s">
        <v>1876</v>
      </c>
      <c r="C2561" s="351" t="s">
        <v>1880</v>
      </c>
    </row>
    <row r="2562" spans="1:3">
      <c r="A2562" s="351" t="s">
        <v>2515</v>
      </c>
      <c r="B2562" s="351" t="s">
        <v>1895</v>
      </c>
      <c r="C2562" s="351" t="s">
        <v>1896</v>
      </c>
    </row>
    <row r="2563" spans="1:3">
      <c r="A2563" s="351" t="s">
        <v>2515</v>
      </c>
      <c r="B2563" s="351" t="s">
        <v>1895</v>
      </c>
      <c r="C2563" s="351" t="s">
        <v>1897</v>
      </c>
    </row>
    <row r="2564" spans="1:3">
      <c r="A2564" s="351" t="s">
        <v>2515</v>
      </c>
      <c r="B2564" s="351" t="s">
        <v>1895</v>
      </c>
      <c r="C2564" s="351" t="s">
        <v>1895</v>
      </c>
    </row>
    <row r="2565" spans="1:3">
      <c r="A2565" s="351" t="s">
        <v>2515</v>
      </c>
      <c r="B2565" s="351" t="s">
        <v>1898</v>
      </c>
      <c r="C2565" s="351" t="s">
        <v>1899</v>
      </c>
    </row>
    <row r="2566" spans="1:3">
      <c r="A2566" s="351" t="s">
        <v>2515</v>
      </c>
      <c r="B2566" s="351" t="s">
        <v>1898</v>
      </c>
      <c r="C2566" s="351" t="s">
        <v>1900</v>
      </c>
    </row>
    <row r="2567" spans="1:3">
      <c r="A2567" s="351" t="s">
        <v>2515</v>
      </c>
      <c r="B2567" s="351" t="s">
        <v>1898</v>
      </c>
      <c r="C2567" s="351" t="s">
        <v>1901</v>
      </c>
    </row>
    <row r="2568" spans="1:3">
      <c r="A2568" s="351" t="s">
        <v>2515</v>
      </c>
      <c r="B2568" s="351" t="s">
        <v>1898</v>
      </c>
      <c r="C2568" s="351" t="s">
        <v>1902</v>
      </c>
    </row>
    <row r="2569" spans="1:3">
      <c r="A2569" s="351" t="s">
        <v>2515</v>
      </c>
      <c r="B2569" s="351" t="s">
        <v>1898</v>
      </c>
      <c r="C2569" s="351" t="s">
        <v>1903</v>
      </c>
    </row>
    <row r="2570" spans="1:3">
      <c r="A2570" s="351" t="s">
        <v>2515</v>
      </c>
      <c r="B2570" s="351" t="s">
        <v>1898</v>
      </c>
      <c r="C2570" s="351" t="s">
        <v>1904</v>
      </c>
    </row>
    <row r="2571" spans="1:3">
      <c r="A2571" s="351" t="s">
        <v>2515</v>
      </c>
      <c r="B2571" s="351" t="s">
        <v>1898</v>
      </c>
      <c r="C2571" s="351" t="s">
        <v>1905</v>
      </c>
    </row>
    <row r="2572" spans="1:3">
      <c r="A2572" s="351" t="s">
        <v>2515</v>
      </c>
      <c r="B2572" s="351" t="s">
        <v>1898</v>
      </c>
      <c r="C2572" s="351" t="s">
        <v>1906</v>
      </c>
    </row>
    <row r="2573" spans="1:3">
      <c r="A2573" s="351" t="s">
        <v>2515</v>
      </c>
      <c r="B2573" s="351" t="s">
        <v>1898</v>
      </c>
      <c r="C2573" s="351" t="s">
        <v>1907</v>
      </c>
    </row>
    <row r="2574" spans="1:3">
      <c r="A2574" s="351" t="s">
        <v>2515</v>
      </c>
      <c r="B2574" s="351" t="s">
        <v>1898</v>
      </c>
      <c r="C2574" s="351" t="s">
        <v>1908</v>
      </c>
    </row>
    <row r="2575" spans="1:3">
      <c r="A2575" s="351" t="s">
        <v>2515</v>
      </c>
      <c r="B2575" s="351" t="s">
        <v>1898</v>
      </c>
      <c r="C2575" s="351" t="s">
        <v>1909</v>
      </c>
    </row>
    <row r="2576" spans="1:3">
      <c r="A2576" s="351" t="s">
        <v>2515</v>
      </c>
      <c r="B2576" s="351" t="s">
        <v>1898</v>
      </c>
      <c r="C2576" s="351" t="s">
        <v>1910</v>
      </c>
    </row>
    <row r="2577" spans="1:3">
      <c r="A2577" s="351" t="s">
        <v>2515</v>
      </c>
      <c r="B2577" s="351" t="s">
        <v>1898</v>
      </c>
      <c r="C2577" s="351" t="s">
        <v>1911</v>
      </c>
    </row>
    <row r="2578" spans="1:3">
      <c r="A2578" s="351" t="s">
        <v>2515</v>
      </c>
      <c r="B2578" s="351" t="s">
        <v>1912</v>
      </c>
      <c r="C2578" s="351" t="s">
        <v>1913</v>
      </c>
    </row>
    <row r="2579" spans="1:3">
      <c r="A2579" s="351" t="s">
        <v>2515</v>
      </c>
      <c r="B2579" s="351" t="s">
        <v>1912</v>
      </c>
      <c r="C2579" s="351" t="s">
        <v>1914</v>
      </c>
    </row>
    <row r="2580" spans="1:3">
      <c r="A2580" s="351" t="s">
        <v>2515</v>
      </c>
      <c r="B2580" s="351" t="s">
        <v>1912</v>
      </c>
      <c r="C2580" s="351" t="s">
        <v>1915</v>
      </c>
    </row>
    <row r="2581" spans="1:3">
      <c r="A2581" s="351" t="s">
        <v>2515</v>
      </c>
      <c r="B2581" s="351" t="s">
        <v>1916</v>
      </c>
      <c r="C2581" s="351" t="s">
        <v>1917</v>
      </c>
    </row>
    <row r="2582" spans="1:3">
      <c r="A2582" s="351" t="s">
        <v>2515</v>
      </c>
      <c r="B2582" s="351" t="s">
        <v>1916</v>
      </c>
      <c r="C2582" s="351" t="s">
        <v>1916</v>
      </c>
    </row>
    <row r="2583" spans="1:3">
      <c r="A2583" s="351" t="s">
        <v>2515</v>
      </c>
      <c r="B2583" s="351" t="s">
        <v>1916</v>
      </c>
      <c r="C2583" s="351" t="s">
        <v>1918</v>
      </c>
    </row>
    <row r="2584" spans="1:3">
      <c r="A2584" s="351" t="s">
        <v>2515</v>
      </c>
      <c r="B2584" s="351" t="s">
        <v>1919</v>
      </c>
      <c r="C2584" s="351" t="s">
        <v>1920</v>
      </c>
    </row>
    <row r="2585" spans="1:3">
      <c r="A2585" s="351" t="s">
        <v>2515</v>
      </c>
      <c r="B2585" s="351" t="s">
        <v>1919</v>
      </c>
      <c r="C2585" s="351" t="s">
        <v>1921</v>
      </c>
    </row>
    <row r="2586" spans="1:3">
      <c r="A2586" s="351" t="s">
        <v>2515</v>
      </c>
      <c r="B2586" s="351" t="s">
        <v>1919</v>
      </c>
      <c r="C2586" s="351" t="s">
        <v>1922</v>
      </c>
    </row>
    <row r="2587" spans="1:3">
      <c r="A2587" s="351" t="s">
        <v>2515</v>
      </c>
      <c r="B2587" s="351" t="s">
        <v>1919</v>
      </c>
      <c r="C2587" s="351" t="s">
        <v>1923</v>
      </c>
    </row>
    <row r="2588" spans="1:3">
      <c r="A2588" s="351" t="s">
        <v>2515</v>
      </c>
      <c r="B2588" s="351" t="s">
        <v>1924</v>
      </c>
      <c r="C2588" s="351" t="s">
        <v>1925</v>
      </c>
    </row>
    <row r="2589" spans="1:3">
      <c r="A2589" s="351" t="s">
        <v>2515</v>
      </c>
      <c r="B2589" s="351" t="s">
        <v>1924</v>
      </c>
      <c r="C2589" s="351" t="s">
        <v>1926</v>
      </c>
    </row>
    <row r="2590" spans="1:3">
      <c r="A2590" s="351" t="s">
        <v>2515</v>
      </c>
      <c r="B2590" s="351" t="s">
        <v>1924</v>
      </c>
      <c r="C2590" s="351" t="s">
        <v>1924</v>
      </c>
    </row>
  </sheetData>
  <sheetProtection algorithmName="SHA-512" hashValue="XXtR7mnz1PfESFVdBRpMvjbPLbzbgkS4R5ZprJbe8cr2G15rXuuMkNROeYoRj1O3EHKARW2pSZDrCNG4IY6Mdg==" saltValue="dHmtngMBnyaVny440aJWBw==" spinCount="100000" sheet="1" objects="1" scenarios="1" autoFilter="0" pivotTables="0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6"/>
  </sheetPr>
  <dimension ref="A1:G197"/>
  <sheetViews>
    <sheetView workbookViewId="0">
      <pane xSplit="1" ySplit="1" topLeftCell="B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1.25"/>
  <cols>
    <col min="1" max="1" width="51.28515625" style="47" bestFit="1" customWidth="1"/>
    <col min="2" max="2" width="40.85546875" style="47" bestFit="1" customWidth="1"/>
    <col min="3" max="3" width="13" style="47" bestFit="1" customWidth="1"/>
    <col min="4" max="4" width="11.140625" style="47" customWidth="1"/>
    <col min="5" max="5" width="11.42578125" style="47" bestFit="1" customWidth="1"/>
    <col min="6" max="6" width="8.5703125" style="47" bestFit="1" customWidth="1"/>
    <col min="7" max="7" width="14.28515625" style="47" bestFit="1" customWidth="1"/>
    <col min="8" max="16384" width="9.140625" style="47"/>
  </cols>
  <sheetData>
    <row r="1" spans="1:7" s="156" customFormat="1" ht="22.5">
      <c r="A1" s="155" t="s">
        <v>462</v>
      </c>
      <c r="B1" s="156" t="s">
        <v>441</v>
      </c>
      <c r="C1" s="156" t="s">
        <v>463</v>
      </c>
      <c r="D1" s="156" t="s">
        <v>2012</v>
      </c>
      <c r="E1" s="156" t="s">
        <v>2013</v>
      </c>
      <c r="F1" s="156" t="s">
        <v>1953</v>
      </c>
      <c r="G1" s="156" t="s">
        <v>464</v>
      </c>
    </row>
    <row r="2" spans="1:7">
      <c r="A2" s="100"/>
      <c r="D2" s="154"/>
    </row>
    <row r="3" spans="1:7">
      <c r="A3" s="100"/>
      <c r="D3" s="154"/>
    </row>
    <row r="4" spans="1:7">
      <c r="A4" s="100"/>
      <c r="D4" s="154"/>
    </row>
    <row r="5" spans="1:7">
      <c r="A5" s="100"/>
      <c r="D5" s="154"/>
    </row>
    <row r="6" spans="1:7">
      <c r="A6" s="100"/>
      <c r="D6" s="154"/>
    </row>
    <row r="7" spans="1:7">
      <c r="A7" s="100"/>
      <c r="D7" s="154"/>
    </row>
    <row r="8" spans="1:7">
      <c r="A8" s="100"/>
      <c r="D8" s="154"/>
    </row>
    <row r="9" spans="1:7">
      <c r="A9" s="100"/>
      <c r="D9" s="154"/>
    </row>
    <row r="10" spans="1:7">
      <c r="A10" s="100"/>
      <c r="D10" s="154"/>
    </row>
    <row r="11" spans="1:7">
      <c r="A11" s="100"/>
      <c r="D11" s="154"/>
    </row>
    <row r="12" spans="1:7">
      <c r="A12" s="100"/>
      <c r="D12" s="154"/>
    </row>
    <row r="13" spans="1:7">
      <c r="A13" s="100"/>
      <c r="D13" s="154"/>
    </row>
    <row r="14" spans="1:7">
      <c r="A14" s="100"/>
      <c r="D14" s="154"/>
    </row>
    <row r="15" spans="1:7">
      <c r="A15" s="100"/>
      <c r="D15" s="154"/>
    </row>
    <row r="16" spans="1:7">
      <c r="A16" s="100"/>
      <c r="D16" s="154"/>
    </row>
    <row r="17" spans="1:4">
      <c r="A17" s="100"/>
      <c r="D17" s="154"/>
    </row>
    <row r="18" spans="1:4">
      <c r="A18" s="100"/>
      <c r="D18" s="154"/>
    </row>
    <row r="19" spans="1:4">
      <c r="A19" s="100"/>
      <c r="D19" s="154"/>
    </row>
    <row r="20" spans="1:4">
      <c r="A20" s="100"/>
      <c r="D20" s="154"/>
    </row>
    <row r="21" spans="1:4">
      <c r="A21" s="100"/>
      <c r="D21" s="154"/>
    </row>
    <row r="22" spans="1:4">
      <c r="A22" s="100"/>
      <c r="D22" s="154"/>
    </row>
    <row r="23" spans="1:4">
      <c r="A23" s="100"/>
      <c r="D23" s="154"/>
    </row>
    <row r="24" spans="1:4">
      <c r="A24" s="100"/>
      <c r="D24" s="154"/>
    </row>
    <row r="25" spans="1:4">
      <c r="A25" s="100"/>
      <c r="D25" s="154"/>
    </row>
    <row r="26" spans="1:4">
      <c r="A26" s="100"/>
      <c r="D26" s="154"/>
    </row>
    <row r="27" spans="1:4">
      <c r="A27" s="100"/>
      <c r="D27" s="154"/>
    </row>
    <row r="28" spans="1:4">
      <c r="A28" s="100"/>
      <c r="D28" s="154"/>
    </row>
    <row r="29" spans="1:4">
      <c r="A29" s="100"/>
      <c r="D29" s="154"/>
    </row>
    <row r="30" spans="1:4">
      <c r="A30" s="100"/>
      <c r="D30" s="154"/>
    </row>
    <row r="31" spans="1:4">
      <c r="A31" s="100"/>
      <c r="D31" s="154"/>
    </row>
    <row r="32" spans="1:4">
      <c r="A32" s="100"/>
      <c r="D32" s="154"/>
    </row>
    <row r="33" spans="1:4">
      <c r="A33" s="100"/>
      <c r="D33" s="154"/>
    </row>
    <row r="34" spans="1:4">
      <c r="A34" s="100"/>
      <c r="D34" s="154"/>
    </row>
    <row r="35" spans="1:4">
      <c r="A35" s="100"/>
      <c r="D35" s="154"/>
    </row>
    <row r="36" spans="1:4">
      <c r="A36" s="100"/>
      <c r="D36" s="154"/>
    </row>
    <row r="37" spans="1:4">
      <c r="A37" s="100"/>
      <c r="D37" s="154"/>
    </row>
    <row r="38" spans="1:4">
      <c r="A38" s="100"/>
      <c r="D38" s="154"/>
    </row>
    <row r="39" spans="1:4">
      <c r="A39" s="100"/>
      <c r="D39" s="154"/>
    </row>
    <row r="40" spans="1:4">
      <c r="A40" s="100"/>
      <c r="D40" s="154"/>
    </row>
    <row r="41" spans="1:4">
      <c r="A41" s="100"/>
      <c r="D41" s="154"/>
    </row>
    <row r="42" spans="1:4">
      <c r="A42" s="100"/>
      <c r="D42" s="154"/>
    </row>
    <row r="43" spans="1:4">
      <c r="A43" s="100"/>
      <c r="D43" s="154"/>
    </row>
    <row r="44" spans="1:4">
      <c r="A44" s="100"/>
      <c r="D44" s="154"/>
    </row>
    <row r="45" spans="1:4">
      <c r="A45" s="100"/>
      <c r="D45" s="154"/>
    </row>
    <row r="46" spans="1:4">
      <c r="A46" s="100"/>
      <c r="D46" s="154"/>
    </row>
    <row r="47" spans="1:4">
      <c r="A47" s="100"/>
      <c r="D47" s="154"/>
    </row>
    <row r="48" spans="1:4">
      <c r="A48" s="100"/>
      <c r="D48" s="154"/>
    </row>
    <row r="49" spans="1:4">
      <c r="A49" s="100"/>
      <c r="D49" s="154"/>
    </row>
    <row r="50" spans="1:4">
      <c r="A50" s="100"/>
      <c r="D50" s="154"/>
    </row>
    <row r="51" spans="1:4">
      <c r="A51" s="100"/>
      <c r="D51" s="154"/>
    </row>
    <row r="52" spans="1:4">
      <c r="A52" s="100"/>
      <c r="D52" s="154"/>
    </row>
    <row r="53" spans="1:4">
      <c r="A53" s="100"/>
      <c r="D53" s="154"/>
    </row>
    <row r="54" spans="1:4">
      <c r="A54" s="100"/>
      <c r="D54" s="154"/>
    </row>
    <row r="55" spans="1:4">
      <c r="A55" s="100"/>
      <c r="D55" s="154"/>
    </row>
    <row r="56" spans="1:4">
      <c r="A56" s="100"/>
      <c r="D56" s="154"/>
    </row>
    <row r="57" spans="1:4">
      <c r="A57" s="100"/>
      <c r="D57" s="154"/>
    </row>
    <row r="58" spans="1:4">
      <c r="A58" s="100"/>
      <c r="D58" s="154"/>
    </row>
    <row r="59" spans="1:4">
      <c r="A59" s="100"/>
      <c r="D59" s="154"/>
    </row>
    <row r="60" spans="1:4">
      <c r="A60" s="100"/>
      <c r="D60" s="154"/>
    </row>
    <row r="61" spans="1:4">
      <c r="A61" s="100"/>
      <c r="D61" s="154"/>
    </row>
    <row r="62" spans="1:4">
      <c r="A62" s="100"/>
      <c r="D62" s="154"/>
    </row>
    <row r="63" spans="1:4">
      <c r="A63" s="100"/>
      <c r="D63" s="154"/>
    </row>
    <row r="64" spans="1:4">
      <c r="A64" s="100"/>
      <c r="D64" s="154"/>
    </row>
    <row r="65" spans="1:4">
      <c r="A65" s="100"/>
      <c r="D65" s="154"/>
    </row>
    <row r="66" spans="1:4">
      <c r="A66" s="100"/>
      <c r="D66" s="154"/>
    </row>
    <row r="67" spans="1:4">
      <c r="A67" s="100"/>
      <c r="D67" s="154"/>
    </row>
    <row r="68" spans="1:4">
      <c r="A68" s="100"/>
      <c r="D68" s="154"/>
    </row>
    <row r="69" spans="1:4">
      <c r="A69" s="100"/>
      <c r="D69" s="154"/>
    </row>
    <row r="70" spans="1:4">
      <c r="A70" s="100"/>
      <c r="D70" s="154"/>
    </row>
    <row r="71" spans="1:4">
      <c r="A71" s="100"/>
      <c r="D71" s="154"/>
    </row>
    <row r="72" spans="1:4">
      <c r="A72" s="100"/>
      <c r="D72" s="154"/>
    </row>
    <row r="73" spans="1:4">
      <c r="A73" s="100"/>
      <c r="D73" s="154"/>
    </row>
    <row r="74" spans="1:4">
      <c r="A74" s="100"/>
      <c r="D74" s="154"/>
    </row>
    <row r="75" spans="1:4">
      <c r="A75" s="100"/>
      <c r="D75" s="154"/>
    </row>
    <row r="76" spans="1:4">
      <c r="A76" s="100"/>
      <c r="D76" s="154"/>
    </row>
    <row r="77" spans="1:4">
      <c r="A77" s="100"/>
      <c r="D77" s="154"/>
    </row>
    <row r="78" spans="1:4">
      <c r="A78" s="100"/>
      <c r="D78" s="154"/>
    </row>
    <row r="79" spans="1:4">
      <c r="A79" s="100"/>
      <c r="D79" s="154"/>
    </row>
    <row r="80" spans="1:4">
      <c r="A80" s="100"/>
      <c r="D80" s="154"/>
    </row>
    <row r="81" spans="1:4">
      <c r="A81" s="100"/>
      <c r="D81" s="154"/>
    </row>
    <row r="82" spans="1:4">
      <c r="A82" s="100"/>
      <c r="D82" s="154"/>
    </row>
    <row r="83" spans="1:4">
      <c r="A83" s="100"/>
      <c r="D83" s="154"/>
    </row>
    <row r="84" spans="1:4">
      <c r="A84" s="100"/>
      <c r="D84" s="154"/>
    </row>
    <row r="85" spans="1:4">
      <c r="A85" s="100"/>
      <c r="D85" s="154"/>
    </row>
    <row r="86" spans="1:4">
      <c r="A86" s="100"/>
      <c r="D86" s="154"/>
    </row>
    <row r="87" spans="1:4">
      <c r="A87" s="100"/>
      <c r="D87" s="154"/>
    </row>
    <row r="88" spans="1:4">
      <c r="A88" s="100"/>
      <c r="D88" s="154"/>
    </row>
    <row r="89" spans="1:4">
      <c r="A89" s="100"/>
      <c r="D89" s="154"/>
    </row>
    <row r="90" spans="1:4">
      <c r="A90" s="100"/>
      <c r="D90" s="154"/>
    </row>
    <row r="91" spans="1:4">
      <c r="A91" s="100"/>
      <c r="D91" s="154"/>
    </row>
    <row r="92" spans="1:4">
      <c r="A92" s="100"/>
      <c r="D92" s="154"/>
    </row>
    <row r="93" spans="1:4">
      <c r="A93" s="100"/>
      <c r="D93" s="154"/>
    </row>
    <row r="94" spans="1:4">
      <c r="A94" s="100"/>
      <c r="D94" s="154"/>
    </row>
    <row r="95" spans="1:4">
      <c r="A95" s="100"/>
      <c r="D95" s="154"/>
    </row>
    <row r="96" spans="1:4">
      <c r="A96" s="100"/>
      <c r="D96" s="154"/>
    </row>
    <row r="97" spans="1:4">
      <c r="A97" s="100"/>
      <c r="D97" s="154"/>
    </row>
    <row r="98" spans="1:4">
      <c r="A98" s="100"/>
      <c r="D98" s="154"/>
    </row>
    <row r="99" spans="1:4">
      <c r="A99" s="100"/>
      <c r="D99" s="154"/>
    </row>
    <row r="100" spans="1:4">
      <c r="A100" s="100"/>
      <c r="D100" s="154"/>
    </row>
    <row r="101" spans="1:4">
      <c r="A101" s="100"/>
      <c r="D101" s="154"/>
    </row>
    <row r="102" spans="1:4">
      <c r="A102" s="100"/>
      <c r="D102" s="154"/>
    </row>
    <row r="103" spans="1:4">
      <c r="A103" s="100"/>
      <c r="D103" s="154"/>
    </row>
    <row r="104" spans="1:4">
      <c r="A104" s="100"/>
      <c r="D104" s="154"/>
    </row>
    <row r="105" spans="1:4">
      <c r="A105" s="100"/>
      <c r="D105" s="154"/>
    </row>
    <row r="106" spans="1:4">
      <c r="A106" s="100"/>
      <c r="D106" s="154"/>
    </row>
    <row r="107" spans="1:4">
      <c r="A107" s="95"/>
      <c r="D107" s="154"/>
    </row>
    <row r="108" spans="1:4">
      <c r="A108" s="100"/>
      <c r="D108" s="154"/>
    </row>
    <row r="109" spans="1:4">
      <c r="A109" s="100"/>
      <c r="D109" s="154"/>
    </row>
    <row r="110" spans="1:4">
      <c r="A110" s="100"/>
      <c r="D110" s="154"/>
    </row>
    <row r="111" spans="1:4">
      <c r="A111" s="100"/>
      <c r="D111" s="154"/>
    </row>
    <row r="112" spans="1:4">
      <c r="A112" s="100"/>
      <c r="D112" s="154"/>
    </row>
    <row r="113" spans="1:4">
      <c r="A113" s="100"/>
      <c r="D113" s="154"/>
    </row>
    <row r="114" spans="1:4">
      <c r="A114" s="100"/>
      <c r="D114" s="154"/>
    </row>
    <row r="115" spans="1:4">
      <c r="A115" s="100"/>
      <c r="D115" s="154"/>
    </row>
    <row r="116" spans="1:4">
      <c r="A116" s="100"/>
      <c r="D116" s="154"/>
    </row>
    <row r="117" spans="1:4">
      <c r="A117" s="100"/>
      <c r="D117" s="154"/>
    </row>
    <row r="118" spans="1:4">
      <c r="A118" s="100"/>
      <c r="D118" s="154"/>
    </row>
    <row r="119" spans="1:4">
      <c r="A119" s="100"/>
      <c r="D119" s="154"/>
    </row>
    <row r="120" spans="1:4">
      <c r="A120" s="100"/>
      <c r="D120" s="154"/>
    </row>
    <row r="121" spans="1:4">
      <c r="A121" s="100"/>
      <c r="D121" s="154"/>
    </row>
    <row r="122" spans="1:4">
      <c r="A122" s="100"/>
      <c r="D122" s="154"/>
    </row>
    <row r="123" spans="1:4">
      <c r="A123" s="100"/>
      <c r="D123" s="154"/>
    </row>
    <row r="124" spans="1:4">
      <c r="A124" s="100"/>
      <c r="D124" s="154"/>
    </row>
    <row r="125" spans="1:4">
      <c r="A125" s="100"/>
      <c r="D125" s="154"/>
    </row>
    <row r="126" spans="1:4">
      <c r="A126" s="100"/>
      <c r="D126" s="154"/>
    </row>
    <row r="127" spans="1:4">
      <c r="A127" s="100"/>
      <c r="D127" s="154"/>
    </row>
    <row r="128" spans="1:4">
      <c r="A128" s="100"/>
      <c r="D128" s="154"/>
    </row>
    <row r="129" spans="1:4">
      <c r="A129" s="100"/>
      <c r="D129" s="154"/>
    </row>
    <row r="130" spans="1:4">
      <c r="A130" s="100"/>
      <c r="D130" s="154"/>
    </row>
    <row r="131" spans="1:4">
      <c r="A131" s="100"/>
      <c r="D131" s="154"/>
    </row>
    <row r="132" spans="1:4">
      <c r="A132" s="100"/>
      <c r="D132" s="154"/>
    </row>
    <row r="133" spans="1:4">
      <c r="A133" s="100"/>
      <c r="D133" s="154"/>
    </row>
    <row r="134" spans="1:4">
      <c r="A134" s="100"/>
      <c r="D134" s="154"/>
    </row>
    <row r="135" spans="1:4">
      <c r="A135" s="100"/>
      <c r="D135" s="154"/>
    </row>
    <row r="136" spans="1:4">
      <c r="A136" s="100"/>
      <c r="D136" s="154"/>
    </row>
    <row r="137" spans="1:4">
      <c r="A137" s="100"/>
      <c r="D137" s="154"/>
    </row>
    <row r="138" spans="1:4">
      <c r="A138" s="100"/>
      <c r="D138" s="154"/>
    </row>
    <row r="139" spans="1:4">
      <c r="A139" s="100"/>
      <c r="D139" s="154"/>
    </row>
    <row r="140" spans="1:4">
      <c r="A140" s="100"/>
      <c r="D140" s="154"/>
    </row>
    <row r="141" spans="1:4">
      <c r="A141" s="100"/>
      <c r="D141" s="154"/>
    </row>
    <row r="142" spans="1:4">
      <c r="A142" s="100"/>
      <c r="D142" s="154"/>
    </row>
    <row r="143" spans="1:4">
      <c r="A143" s="95"/>
    </row>
    <row r="144" spans="1:4">
      <c r="A144" s="95"/>
    </row>
    <row r="145" spans="1:1">
      <c r="A145" s="95"/>
    </row>
    <row r="146" spans="1:1">
      <c r="A146" s="95"/>
    </row>
    <row r="147" spans="1:1">
      <c r="A147" s="95"/>
    </row>
    <row r="148" spans="1:1">
      <c r="A148" s="95"/>
    </row>
    <row r="149" spans="1:1">
      <c r="A149" s="95"/>
    </row>
    <row r="150" spans="1:1">
      <c r="A150" s="95"/>
    </row>
    <row r="151" spans="1:1">
      <c r="A151" s="95"/>
    </row>
    <row r="152" spans="1:1">
      <c r="A152" s="95"/>
    </row>
    <row r="153" spans="1:1">
      <c r="A153" s="95"/>
    </row>
    <row r="154" spans="1:1">
      <c r="A154" s="95"/>
    </row>
    <row r="155" spans="1:1">
      <c r="A155" s="95"/>
    </row>
    <row r="156" spans="1:1">
      <c r="A156" s="95"/>
    </row>
    <row r="157" spans="1:1">
      <c r="A157" s="95"/>
    </row>
    <row r="158" spans="1:1">
      <c r="A158" s="95"/>
    </row>
    <row r="159" spans="1:1">
      <c r="A159" s="95"/>
    </row>
    <row r="160" spans="1:1">
      <c r="A160" s="95"/>
    </row>
    <row r="161" spans="1:1">
      <c r="A161" s="95"/>
    </row>
    <row r="162" spans="1:1">
      <c r="A162" s="95"/>
    </row>
    <row r="163" spans="1:1">
      <c r="A163" s="95"/>
    </row>
    <row r="164" spans="1:1">
      <c r="A164" s="95"/>
    </row>
    <row r="165" spans="1:1">
      <c r="A165" s="95"/>
    </row>
    <row r="166" spans="1:1">
      <c r="A166" s="95"/>
    </row>
    <row r="167" spans="1:1">
      <c r="A167" s="95"/>
    </row>
    <row r="168" spans="1:1">
      <c r="A168" s="95"/>
    </row>
    <row r="169" spans="1:1">
      <c r="A169" s="95"/>
    </row>
    <row r="170" spans="1:1">
      <c r="A170" s="95"/>
    </row>
    <row r="171" spans="1:1">
      <c r="A171" s="95"/>
    </row>
    <row r="172" spans="1:1">
      <c r="A172" s="95"/>
    </row>
    <row r="173" spans="1:1">
      <c r="A173" s="95"/>
    </row>
    <row r="174" spans="1:1">
      <c r="A174" s="95"/>
    </row>
    <row r="175" spans="1:1">
      <c r="A175" s="95"/>
    </row>
    <row r="176" spans="1:1">
      <c r="A176" s="95"/>
    </row>
    <row r="177" spans="1:1">
      <c r="A177" s="95"/>
    </row>
    <row r="178" spans="1:1">
      <c r="A178" s="95"/>
    </row>
    <row r="179" spans="1:1">
      <c r="A179" s="95"/>
    </row>
    <row r="180" spans="1:1">
      <c r="A180" s="95"/>
    </row>
    <row r="181" spans="1:1">
      <c r="A181" s="95"/>
    </row>
    <row r="182" spans="1:1">
      <c r="A182" s="95"/>
    </row>
    <row r="183" spans="1:1">
      <c r="A183" s="95"/>
    </row>
    <row r="184" spans="1:1">
      <c r="A184" s="95"/>
    </row>
    <row r="185" spans="1:1">
      <c r="A185" s="95"/>
    </row>
    <row r="186" spans="1:1">
      <c r="A186" s="95"/>
    </row>
    <row r="187" spans="1:1">
      <c r="A187" s="95"/>
    </row>
    <row r="188" spans="1:1">
      <c r="A188" s="95"/>
    </row>
    <row r="189" spans="1:1">
      <c r="A189" s="95"/>
    </row>
    <row r="190" spans="1:1">
      <c r="A190" s="95"/>
    </row>
    <row r="191" spans="1:1">
      <c r="A191" s="95"/>
    </row>
    <row r="192" spans="1:1">
      <c r="A192" s="95"/>
    </row>
    <row r="193" spans="1:1">
      <c r="A193" s="95"/>
    </row>
    <row r="194" spans="1:1">
      <c r="A194" s="95"/>
    </row>
    <row r="195" spans="1:1">
      <c r="A195" s="95"/>
    </row>
    <row r="196" spans="1:1">
      <c r="A196" s="95"/>
    </row>
    <row r="197" spans="1:1">
      <c r="A197" s="94"/>
    </row>
  </sheetData>
  <sheetProtection password="C584" sheet="1" objects="1" scenarios="1"/>
  <sortState xmlns:xlrd2="http://schemas.microsoft.com/office/spreadsheetml/2017/richdata2" ref="A3:E368">
    <sortCondition ref="A1"/>
  </sortState>
  <phoneticPr fontId="2" type="noConversion"/>
  <pageMargins left="0.75" right="0.75" top="1" bottom="1" header="0.5" footer="0.5"/>
  <pageSetup paperSize="9" orientation="portrait" r:id="rId1"/>
  <headerFooter alignWithMargins="0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6"/>
  </sheetPr>
  <dimension ref="A1:L197"/>
  <sheetViews>
    <sheetView workbookViewId="0">
      <pane xSplit="1" ySplit="1" topLeftCell="B2" activePane="bottomRight" state="frozen"/>
      <selection pane="topRight" activeCell="C1" sqref="C1"/>
      <selection pane="bottomLeft" activeCell="A2" sqref="A2"/>
      <selection pane="bottomRight" sqref="A1:L1"/>
    </sheetView>
  </sheetViews>
  <sheetFormatPr defaultRowHeight="12.75"/>
  <cols>
    <col min="1" max="1" width="51.28515625" style="235" bestFit="1" customWidth="1"/>
    <col min="2" max="2" width="13" style="235" bestFit="1" customWidth="1"/>
    <col min="3" max="3" width="15.7109375" style="235" bestFit="1" customWidth="1"/>
    <col min="4" max="4" width="14.28515625" style="237" customWidth="1"/>
    <col min="5" max="5" width="13.140625" style="237" bestFit="1" customWidth="1"/>
    <col min="6" max="6" width="12.140625" style="237" bestFit="1" customWidth="1"/>
    <col min="7" max="7" width="24.85546875" style="235" customWidth="1"/>
    <col min="8" max="8" width="25.42578125" style="4" customWidth="1"/>
    <col min="9" max="9" width="10.7109375" style="235" bestFit="1" customWidth="1"/>
    <col min="10" max="10" width="18.85546875" style="235" customWidth="1"/>
    <col min="11" max="16384" width="9.140625" style="235"/>
  </cols>
  <sheetData>
    <row r="1" spans="1:12" s="234" customFormat="1" ht="22.5">
      <c r="A1" s="238" t="s">
        <v>2265</v>
      </c>
      <c r="B1" s="234" t="s">
        <v>2268</v>
      </c>
      <c r="C1" s="234" t="s">
        <v>2267</v>
      </c>
      <c r="D1" s="236" t="s">
        <v>2269</v>
      </c>
      <c r="E1" s="236" t="s">
        <v>2270</v>
      </c>
      <c r="F1" s="236" t="s">
        <v>2271</v>
      </c>
      <c r="G1" s="234" t="s">
        <v>2272</v>
      </c>
      <c r="H1" s="234" t="s">
        <v>2273</v>
      </c>
      <c r="I1" s="234" t="s">
        <v>2266</v>
      </c>
      <c r="J1" s="234" t="s">
        <v>2274</v>
      </c>
      <c r="K1" s="234" t="s">
        <v>2275</v>
      </c>
      <c r="L1" s="234" t="s">
        <v>2276</v>
      </c>
    </row>
    <row r="2" spans="1:12" ht="11.25">
      <c r="A2" s="239"/>
      <c r="H2" s="235"/>
    </row>
    <row r="3" spans="1:12" ht="11.25">
      <c r="A3" s="239"/>
      <c r="H3" s="235"/>
    </row>
    <row r="4" spans="1:12" ht="11.25">
      <c r="A4" s="239"/>
      <c r="H4" s="235"/>
    </row>
    <row r="5" spans="1:12" ht="11.25">
      <c r="A5" s="239"/>
      <c r="H5" s="235"/>
    </row>
    <row r="6" spans="1:12" ht="11.25">
      <c r="A6" s="239"/>
      <c r="H6" s="235"/>
    </row>
    <row r="7" spans="1:12" ht="11.25">
      <c r="A7" s="239"/>
      <c r="H7" s="235"/>
    </row>
    <row r="8" spans="1:12" ht="11.25">
      <c r="A8" s="239"/>
      <c r="H8" s="235"/>
    </row>
    <row r="9" spans="1:12" ht="11.25">
      <c r="A9" s="239"/>
      <c r="H9" s="235"/>
    </row>
    <row r="10" spans="1:12" ht="11.25">
      <c r="A10" s="239"/>
      <c r="H10" s="235"/>
    </row>
    <row r="11" spans="1:12" ht="11.25">
      <c r="A11" s="239"/>
      <c r="H11" s="235"/>
    </row>
    <row r="12" spans="1:12" ht="11.25">
      <c r="A12" s="239"/>
      <c r="H12" s="235"/>
    </row>
    <row r="13" spans="1:12" ht="11.25">
      <c r="A13" s="239"/>
      <c r="H13" s="235"/>
    </row>
    <row r="14" spans="1:12" ht="11.25">
      <c r="A14" s="239"/>
      <c r="H14" s="235"/>
    </row>
    <row r="15" spans="1:12" ht="11.25">
      <c r="A15" s="239"/>
      <c r="H15" s="235"/>
    </row>
    <row r="16" spans="1:12" ht="11.25">
      <c r="A16" s="239"/>
      <c r="H16" s="235"/>
    </row>
    <row r="17" spans="1:8" ht="11.25">
      <c r="A17" s="239"/>
      <c r="H17" s="235"/>
    </row>
    <row r="18" spans="1:8" ht="11.25">
      <c r="A18" s="239"/>
      <c r="H18" s="235"/>
    </row>
    <row r="19" spans="1:8" ht="11.25">
      <c r="A19" s="239"/>
      <c r="H19" s="235"/>
    </row>
    <row r="20" spans="1:8" ht="11.25">
      <c r="A20" s="239"/>
      <c r="H20" s="235"/>
    </row>
    <row r="21" spans="1:8" ht="11.25">
      <c r="A21" s="239"/>
      <c r="H21" s="235"/>
    </row>
    <row r="22" spans="1:8" ht="11.25">
      <c r="A22" s="239"/>
      <c r="H22" s="235"/>
    </row>
    <row r="23" spans="1:8" ht="11.25">
      <c r="A23" s="239"/>
      <c r="H23" s="235"/>
    </row>
    <row r="24" spans="1:8" ht="11.25">
      <c r="A24" s="239"/>
      <c r="H24" s="235"/>
    </row>
    <row r="25" spans="1:8" ht="11.25">
      <c r="A25" s="239"/>
      <c r="H25" s="235"/>
    </row>
    <row r="26" spans="1:8" ht="11.25">
      <c r="A26" s="239"/>
      <c r="H26" s="235"/>
    </row>
    <row r="27" spans="1:8" ht="11.25">
      <c r="A27" s="239"/>
      <c r="H27" s="235"/>
    </row>
    <row r="28" spans="1:8" ht="11.25">
      <c r="A28" s="239"/>
      <c r="H28" s="235"/>
    </row>
    <row r="29" spans="1:8" ht="11.25">
      <c r="A29" s="239"/>
      <c r="H29" s="235"/>
    </row>
    <row r="30" spans="1:8" ht="11.25">
      <c r="A30" s="239"/>
      <c r="H30" s="235"/>
    </row>
    <row r="31" spans="1:8" ht="11.25">
      <c r="A31" s="239"/>
      <c r="H31" s="235"/>
    </row>
    <row r="32" spans="1:8" ht="11.25">
      <c r="A32" s="239"/>
      <c r="H32" s="235"/>
    </row>
    <row r="33" spans="1:8" ht="11.25">
      <c r="A33" s="239"/>
      <c r="H33" s="235"/>
    </row>
    <row r="34" spans="1:8" ht="11.25">
      <c r="A34" s="239"/>
      <c r="H34" s="235"/>
    </row>
    <row r="35" spans="1:8" ht="11.25">
      <c r="A35" s="239"/>
      <c r="H35" s="235"/>
    </row>
    <row r="36" spans="1:8" ht="11.25">
      <c r="A36" s="239"/>
      <c r="H36" s="235"/>
    </row>
    <row r="37" spans="1:8" ht="11.25">
      <c r="A37" s="239"/>
      <c r="H37" s="235"/>
    </row>
    <row r="38" spans="1:8" ht="11.25">
      <c r="A38" s="239"/>
      <c r="H38" s="235"/>
    </row>
    <row r="39" spans="1:8" ht="11.25">
      <c r="A39" s="239"/>
      <c r="H39" s="235"/>
    </row>
    <row r="40" spans="1:8" ht="11.25">
      <c r="A40" s="239"/>
      <c r="H40" s="235"/>
    </row>
    <row r="41" spans="1:8" ht="11.25">
      <c r="A41" s="239"/>
      <c r="H41" s="235"/>
    </row>
    <row r="42" spans="1:8" ht="11.25">
      <c r="A42" s="239"/>
      <c r="H42" s="235"/>
    </row>
    <row r="43" spans="1:8" ht="11.25">
      <c r="A43" s="239"/>
      <c r="H43" s="235"/>
    </row>
    <row r="44" spans="1:8" ht="11.25">
      <c r="A44" s="239"/>
      <c r="H44" s="235"/>
    </row>
    <row r="45" spans="1:8" ht="11.25">
      <c r="A45" s="239"/>
      <c r="H45" s="235"/>
    </row>
    <row r="46" spans="1:8" ht="11.25">
      <c r="A46" s="239"/>
      <c r="H46" s="235"/>
    </row>
    <row r="47" spans="1:8" ht="11.25">
      <c r="A47" s="239"/>
      <c r="H47" s="235"/>
    </row>
    <row r="48" spans="1:8" ht="11.25">
      <c r="A48" s="239"/>
      <c r="H48" s="235"/>
    </row>
    <row r="49" spans="1:8" ht="11.25">
      <c r="A49" s="239"/>
      <c r="H49" s="235"/>
    </row>
    <row r="50" spans="1:8" ht="11.25">
      <c r="A50" s="239"/>
      <c r="H50" s="235"/>
    </row>
    <row r="51" spans="1:8" ht="11.25">
      <c r="A51" s="239"/>
      <c r="H51" s="235"/>
    </row>
    <row r="52" spans="1:8" ht="11.25">
      <c r="A52" s="239"/>
      <c r="H52" s="235"/>
    </row>
    <row r="53" spans="1:8" ht="11.25">
      <c r="A53" s="239"/>
      <c r="H53" s="235"/>
    </row>
    <row r="54" spans="1:8" ht="11.25">
      <c r="A54" s="239"/>
      <c r="H54" s="235"/>
    </row>
    <row r="55" spans="1:8" ht="11.25">
      <c r="A55" s="239"/>
      <c r="H55" s="235"/>
    </row>
    <row r="56" spans="1:8" ht="11.25">
      <c r="A56" s="239"/>
      <c r="H56" s="235"/>
    </row>
    <row r="57" spans="1:8" ht="11.25">
      <c r="A57" s="239"/>
      <c r="H57" s="235"/>
    </row>
    <row r="58" spans="1:8" ht="11.25">
      <c r="A58" s="239"/>
      <c r="H58" s="235"/>
    </row>
    <row r="59" spans="1:8" ht="11.25">
      <c r="A59" s="239"/>
      <c r="H59" s="235"/>
    </row>
    <row r="60" spans="1:8" ht="11.25">
      <c r="A60" s="239"/>
      <c r="H60" s="235"/>
    </row>
    <row r="61" spans="1:8" ht="11.25">
      <c r="A61" s="239"/>
      <c r="H61" s="235"/>
    </row>
    <row r="62" spans="1:8" ht="11.25">
      <c r="A62" s="239"/>
      <c r="H62" s="235"/>
    </row>
    <row r="63" spans="1:8" ht="11.25">
      <c r="A63" s="239"/>
      <c r="H63" s="235"/>
    </row>
    <row r="64" spans="1:8" ht="11.25">
      <c r="A64" s="239"/>
      <c r="H64" s="235"/>
    </row>
    <row r="65" spans="1:8" ht="11.25">
      <c r="A65" s="239"/>
      <c r="H65" s="235"/>
    </row>
    <row r="66" spans="1:8" ht="11.25">
      <c r="A66" s="239"/>
      <c r="H66" s="235"/>
    </row>
    <row r="67" spans="1:8" ht="11.25">
      <c r="A67" s="239"/>
      <c r="H67" s="235"/>
    </row>
    <row r="68" spans="1:8" ht="11.25">
      <c r="A68" s="239"/>
      <c r="H68" s="235"/>
    </row>
    <row r="69" spans="1:8" ht="11.25">
      <c r="A69" s="239"/>
      <c r="H69" s="235"/>
    </row>
    <row r="70" spans="1:8" ht="11.25">
      <c r="A70" s="239"/>
      <c r="H70" s="235"/>
    </row>
    <row r="71" spans="1:8" ht="11.25">
      <c r="A71" s="239"/>
      <c r="H71" s="235"/>
    </row>
    <row r="72" spans="1:8" ht="11.25">
      <c r="A72" s="239"/>
      <c r="H72" s="235"/>
    </row>
    <row r="73" spans="1:8" ht="11.25">
      <c r="A73" s="239"/>
      <c r="H73" s="235"/>
    </row>
    <row r="74" spans="1:8" ht="11.25">
      <c r="A74" s="239"/>
      <c r="H74" s="235"/>
    </row>
    <row r="75" spans="1:8" ht="11.25">
      <c r="A75" s="239"/>
      <c r="H75" s="235"/>
    </row>
    <row r="76" spans="1:8" ht="11.25">
      <c r="A76" s="239"/>
      <c r="H76" s="235"/>
    </row>
    <row r="77" spans="1:8" ht="11.25">
      <c r="A77" s="239"/>
      <c r="H77" s="235"/>
    </row>
    <row r="78" spans="1:8" ht="11.25">
      <c r="A78" s="239"/>
      <c r="H78" s="235"/>
    </row>
    <row r="79" spans="1:8" ht="11.25">
      <c r="A79" s="239"/>
      <c r="H79" s="235"/>
    </row>
    <row r="80" spans="1:8" ht="11.25">
      <c r="A80" s="239"/>
      <c r="H80" s="235"/>
    </row>
    <row r="81" spans="1:8" ht="11.25">
      <c r="A81" s="239"/>
      <c r="H81" s="235"/>
    </row>
    <row r="82" spans="1:8" ht="11.25">
      <c r="A82" s="239"/>
      <c r="H82" s="235"/>
    </row>
    <row r="83" spans="1:8" ht="11.25">
      <c r="A83" s="239"/>
      <c r="H83" s="235"/>
    </row>
    <row r="84" spans="1:8" ht="11.25">
      <c r="A84" s="239"/>
      <c r="H84" s="235"/>
    </row>
    <row r="85" spans="1:8" ht="11.25">
      <c r="A85" s="239"/>
      <c r="H85" s="235"/>
    </row>
    <row r="86" spans="1:8" ht="11.25">
      <c r="A86" s="239"/>
      <c r="H86" s="235"/>
    </row>
    <row r="87" spans="1:8" ht="11.25">
      <c r="A87" s="239"/>
      <c r="H87" s="235"/>
    </row>
    <row r="88" spans="1:8" ht="11.25">
      <c r="A88" s="239"/>
      <c r="H88" s="235"/>
    </row>
    <row r="89" spans="1:8" ht="11.25">
      <c r="A89" s="239"/>
      <c r="H89" s="235"/>
    </row>
    <row r="90" spans="1:8" ht="11.25">
      <c r="A90" s="239"/>
      <c r="H90" s="235"/>
    </row>
    <row r="91" spans="1:8" ht="11.25">
      <c r="A91" s="239"/>
      <c r="H91" s="235"/>
    </row>
    <row r="92" spans="1:8" ht="11.25">
      <c r="A92" s="239"/>
      <c r="H92" s="235"/>
    </row>
    <row r="93" spans="1:8" ht="11.25">
      <c r="A93" s="239"/>
      <c r="H93" s="235"/>
    </row>
    <row r="94" spans="1:8" ht="11.25">
      <c r="A94" s="239"/>
      <c r="H94" s="235"/>
    </row>
    <row r="95" spans="1:8" ht="11.25">
      <c r="A95" s="239"/>
      <c r="H95" s="235"/>
    </row>
    <row r="96" spans="1:8" ht="11.25">
      <c r="A96" s="239"/>
      <c r="H96" s="235"/>
    </row>
    <row r="97" spans="1:8" ht="11.25">
      <c r="A97" s="239"/>
      <c r="H97" s="235"/>
    </row>
    <row r="98" spans="1:8" ht="11.25">
      <c r="A98" s="239"/>
      <c r="H98" s="235"/>
    </row>
    <row r="99" spans="1:8" ht="11.25">
      <c r="A99" s="239"/>
      <c r="H99" s="235"/>
    </row>
    <row r="100" spans="1:8" ht="11.25">
      <c r="A100" s="239"/>
      <c r="H100" s="235"/>
    </row>
    <row r="101" spans="1:8" ht="11.25">
      <c r="A101" s="239"/>
      <c r="H101" s="235"/>
    </row>
    <row r="102" spans="1:8" ht="11.25">
      <c r="A102" s="239"/>
      <c r="H102" s="235"/>
    </row>
    <row r="103" spans="1:8" ht="11.25">
      <c r="A103" s="239"/>
      <c r="H103" s="235"/>
    </row>
    <row r="104" spans="1:8" ht="11.25">
      <c r="A104" s="239"/>
      <c r="H104" s="235"/>
    </row>
    <row r="105" spans="1:8" ht="11.25">
      <c r="A105" s="239"/>
      <c r="H105" s="235"/>
    </row>
    <row r="106" spans="1:8" ht="11.25">
      <c r="A106" s="239"/>
      <c r="H106" s="235"/>
    </row>
    <row r="107" spans="1:8" ht="11.25">
      <c r="A107" s="240"/>
      <c r="H107" s="235"/>
    </row>
    <row r="108" spans="1:8" ht="11.25">
      <c r="A108" s="239"/>
      <c r="H108" s="235"/>
    </row>
    <row r="109" spans="1:8" ht="11.25">
      <c r="A109" s="239"/>
      <c r="H109" s="235"/>
    </row>
    <row r="110" spans="1:8" ht="11.25">
      <c r="A110" s="239"/>
      <c r="H110" s="235"/>
    </row>
    <row r="111" spans="1:8" ht="11.25">
      <c r="A111" s="239"/>
      <c r="H111" s="235"/>
    </row>
    <row r="112" spans="1:8" ht="11.25">
      <c r="A112" s="239"/>
      <c r="H112" s="235"/>
    </row>
    <row r="113" spans="1:8" ht="11.25">
      <c r="A113" s="239"/>
      <c r="H113" s="235"/>
    </row>
    <row r="114" spans="1:8" ht="11.25">
      <c r="A114" s="239"/>
      <c r="H114" s="235"/>
    </row>
    <row r="115" spans="1:8" ht="11.25">
      <c r="A115" s="239"/>
      <c r="H115" s="235"/>
    </row>
    <row r="116" spans="1:8" ht="11.25">
      <c r="A116" s="239"/>
      <c r="H116" s="235"/>
    </row>
    <row r="117" spans="1:8" ht="11.25">
      <c r="A117" s="239"/>
      <c r="H117" s="235"/>
    </row>
    <row r="118" spans="1:8" ht="11.25">
      <c r="A118" s="239"/>
      <c r="H118" s="235"/>
    </row>
    <row r="119" spans="1:8" ht="11.25">
      <c r="A119" s="239"/>
      <c r="H119" s="235"/>
    </row>
    <row r="120" spans="1:8" ht="11.25">
      <c r="A120" s="239"/>
      <c r="H120" s="235"/>
    </row>
    <row r="121" spans="1:8" ht="11.25">
      <c r="A121" s="239"/>
      <c r="H121" s="235"/>
    </row>
    <row r="122" spans="1:8" ht="11.25">
      <c r="A122" s="239"/>
      <c r="H122" s="235"/>
    </row>
    <row r="123" spans="1:8" ht="11.25">
      <c r="A123" s="239"/>
      <c r="H123" s="235"/>
    </row>
    <row r="124" spans="1:8" ht="11.25">
      <c r="A124" s="239"/>
      <c r="H124" s="235"/>
    </row>
    <row r="125" spans="1:8" ht="11.25">
      <c r="A125" s="239"/>
      <c r="H125" s="235"/>
    </row>
    <row r="126" spans="1:8" ht="11.25">
      <c r="A126" s="239"/>
      <c r="H126" s="235"/>
    </row>
    <row r="127" spans="1:8" ht="11.25">
      <c r="A127" s="239"/>
      <c r="H127" s="235"/>
    </row>
    <row r="128" spans="1:8" ht="11.25">
      <c r="A128" s="239"/>
      <c r="H128" s="235"/>
    </row>
    <row r="129" spans="1:8" ht="11.25">
      <c r="A129" s="239"/>
      <c r="H129" s="235"/>
    </row>
    <row r="130" spans="1:8" ht="11.25">
      <c r="A130" s="239"/>
      <c r="H130" s="235"/>
    </row>
    <row r="131" spans="1:8" ht="11.25">
      <c r="A131" s="239"/>
      <c r="H131" s="235"/>
    </row>
    <row r="132" spans="1:8" ht="11.25">
      <c r="A132" s="239"/>
      <c r="H132" s="235"/>
    </row>
    <row r="133" spans="1:8" ht="11.25">
      <c r="A133" s="239"/>
      <c r="H133" s="235"/>
    </row>
    <row r="134" spans="1:8" ht="11.25">
      <c r="A134" s="239"/>
      <c r="H134" s="235"/>
    </row>
    <row r="135" spans="1:8" ht="11.25">
      <c r="A135" s="239"/>
      <c r="H135" s="235"/>
    </row>
    <row r="136" spans="1:8" ht="11.25">
      <c r="A136" s="239"/>
      <c r="H136" s="235"/>
    </row>
    <row r="137" spans="1:8" ht="11.25">
      <c r="A137" s="239"/>
      <c r="H137" s="235"/>
    </row>
    <row r="138" spans="1:8" ht="11.25">
      <c r="A138" s="239"/>
      <c r="H138" s="235"/>
    </row>
    <row r="139" spans="1:8" ht="11.25">
      <c r="A139" s="239"/>
      <c r="H139" s="235"/>
    </row>
    <row r="140" spans="1:8" ht="11.25">
      <c r="A140" s="239"/>
      <c r="H140" s="235"/>
    </row>
    <row r="141" spans="1:8" ht="11.25">
      <c r="A141" s="239"/>
      <c r="H141" s="235"/>
    </row>
    <row r="142" spans="1:8" ht="11.25">
      <c r="A142" s="239"/>
      <c r="H142" s="235"/>
    </row>
    <row r="143" spans="1:8">
      <c r="A143" s="240"/>
    </row>
    <row r="144" spans="1:8">
      <c r="A144" s="240"/>
    </row>
    <row r="145" spans="1:1">
      <c r="A145" s="240"/>
    </row>
    <row r="146" spans="1:1">
      <c r="A146" s="240"/>
    </row>
    <row r="147" spans="1:1">
      <c r="A147" s="240"/>
    </row>
    <row r="148" spans="1:1">
      <c r="A148" s="240"/>
    </row>
    <row r="149" spans="1:1">
      <c r="A149" s="240"/>
    </row>
    <row r="150" spans="1:1">
      <c r="A150" s="240"/>
    </row>
    <row r="151" spans="1:1">
      <c r="A151" s="240"/>
    </row>
    <row r="152" spans="1:1">
      <c r="A152" s="240"/>
    </row>
    <row r="153" spans="1:1">
      <c r="A153" s="240"/>
    </row>
    <row r="154" spans="1:1">
      <c r="A154" s="240"/>
    </row>
    <row r="155" spans="1:1">
      <c r="A155" s="240"/>
    </row>
    <row r="156" spans="1:1">
      <c r="A156" s="240"/>
    </row>
    <row r="157" spans="1:1">
      <c r="A157" s="240"/>
    </row>
    <row r="158" spans="1:1">
      <c r="A158" s="240"/>
    </row>
    <row r="159" spans="1:1">
      <c r="A159" s="240"/>
    </row>
    <row r="160" spans="1:1">
      <c r="A160" s="240"/>
    </row>
    <row r="161" spans="1:1">
      <c r="A161" s="240"/>
    </row>
    <row r="162" spans="1:1">
      <c r="A162" s="240"/>
    </row>
    <row r="163" spans="1:1">
      <c r="A163" s="240"/>
    </row>
    <row r="164" spans="1:1">
      <c r="A164" s="240"/>
    </row>
    <row r="165" spans="1:1">
      <c r="A165" s="240"/>
    </row>
    <row r="166" spans="1:1">
      <c r="A166" s="240"/>
    </row>
    <row r="167" spans="1:1">
      <c r="A167" s="240"/>
    </row>
    <row r="168" spans="1:1">
      <c r="A168" s="240"/>
    </row>
    <row r="169" spans="1:1">
      <c r="A169" s="240"/>
    </row>
    <row r="170" spans="1:1">
      <c r="A170" s="240"/>
    </row>
    <row r="171" spans="1:1">
      <c r="A171" s="240"/>
    </row>
    <row r="172" spans="1:1">
      <c r="A172" s="240"/>
    </row>
    <row r="173" spans="1:1">
      <c r="A173" s="240"/>
    </row>
    <row r="174" spans="1:1">
      <c r="A174" s="240"/>
    </row>
    <row r="175" spans="1:1">
      <c r="A175" s="240"/>
    </row>
    <row r="176" spans="1:1">
      <c r="A176" s="240"/>
    </row>
    <row r="177" spans="1:1">
      <c r="A177" s="240"/>
    </row>
    <row r="178" spans="1:1">
      <c r="A178" s="240"/>
    </row>
    <row r="179" spans="1:1">
      <c r="A179" s="240"/>
    </row>
    <row r="180" spans="1:1">
      <c r="A180" s="240"/>
    </row>
    <row r="181" spans="1:1">
      <c r="A181" s="240"/>
    </row>
    <row r="182" spans="1:1">
      <c r="A182" s="240"/>
    </row>
    <row r="183" spans="1:1">
      <c r="A183" s="240"/>
    </row>
    <row r="184" spans="1:1">
      <c r="A184" s="240"/>
    </row>
    <row r="185" spans="1:1">
      <c r="A185" s="240"/>
    </row>
    <row r="186" spans="1:1">
      <c r="A186" s="240"/>
    </row>
    <row r="187" spans="1:1">
      <c r="A187" s="240"/>
    </row>
    <row r="188" spans="1:1">
      <c r="A188" s="240"/>
    </row>
    <row r="189" spans="1:1">
      <c r="A189" s="240"/>
    </row>
    <row r="190" spans="1:1">
      <c r="A190" s="240"/>
    </row>
    <row r="191" spans="1:1">
      <c r="A191" s="240"/>
    </row>
    <row r="192" spans="1:1">
      <c r="A192" s="240"/>
    </row>
    <row r="193" spans="1:1">
      <c r="A193" s="240"/>
    </row>
    <row r="194" spans="1:1">
      <c r="A194" s="240"/>
    </row>
    <row r="195" spans="1:1">
      <c r="A195" s="240"/>
    </row>
    <row r="196" spans="1:1">
      <c r="A196" s="240"/>
    </row>
    <row r="197" spans="1:1">
      <c r="A197" s="241"/>
    </row>
  </sheetData>
  <pageMargins left="0.75" right="0.75" top="1" bottom="1" header="0.5" footer="0.5"/>
  <pageSetup paperSize="9" orientation="portrait" r:id="rId1"/>
  <headerFooter alignWithMargins="0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6"/>
  </sheetPr>
  <dimension ref="A1:P197"/>
  <sheetViews>
    <sheetView workbookViewId="0">
      <pane xSplit="1" ySplit="1" topLeftCell="B2" activePane="bottomRight" state="frozen"/>
      <selection pane="topRight" activeCell="C1" sqref="C1"/>
      <selection pane="bottomLeft" activeCell="A2" sqref="A2"/>
      <selection pane="bottomRight" activeCell="H2" sqref="H2"/>
    </sheetView>
  </sheetViews>
  <sheetFormatPr defaultRowHeight="12.75"/>
  <cols>
    <col min="1" max="1" width="51.28515625" style="235" bestFit="1" customWidth="1"/>
    <col min="2" max="2" width="13" style="244" bestFit="1" customWidth="1"/>
    <col min="3" max="3" width="14.28515625" style="235" customWidth="1"/>
    <col min="4" max="4" width="14.28515625" style="237" bestFit="1" customWidth="1"/>
    <col min="5" max="5" width="13.140625" style="237" bestFit="1" customWidth="1"/>
    <col min="6" max="6" width="12.140625" style="237" bestFit="1" customWidth="1"/>
    <col min="7" max="7" width="31.140625" style="235" customWidth="1"/>
    <col min="8" max="8" width="24.85546875" style="235" customWidth="1"/>
    <col min="9" max="9" width="10.7109375" style="235" bestFit="1" customWidth="1"/>
    <col min="10" max="10" width="23.28515625" style="4" customWidth="1"/>
    <col min="11" max="14" width="9.140625" style="4"/>
    <col min="15" max="15" width="8.5703125" style="235" bestFit="1" customWidth="1"/>
    <col min="16" max="16" width="9.140625" style="4"/>
    <col min="17" max="16384" width="9.140625" style="235"/>
  </cols>
  <sheetData>
    <row r="1" spans="1:16" s="234" customFormat="1" ht="22.5">
      <c r="A1" s="238" t="s">
        <v>2265</v>
      </c>
      <c r="B1" s="242" t="s">
        <v>2268</v>
      </c>
      <c r="C1" s="234" t="s">
        <v>2277</v>
      </c>
      <c r="D1" s="236" t="s">
        <v>2269</v>
      </c>
      <c r="E1" s="236" t="s">
        <v>2270</v>
      </c>
      <c r="F1" s="236" t="s">
        <v>2271</v>
      </c>
      <c r="G1" s="234" t="s">
        <v>2272</v>
      </c>
      <c r="H1" s="234" t="s">
        <v>2273</v>
      </c>
      <c r="I1" s="234" t="s">
        <v>2266</v>
      </c>
      <c r="J1" s="234" t="s">
        <v>2274</v>
      </c>
      <c r="K1" s="234" t="s">
        <v>2275</v>
      </c>
      <c r="L1" s="234" t="s">
        <v>2276</v>
      </c>
    </row>
    <row r="2" spans="1:16" ht="11.25">
      <c r="A2" s="239"/>
      <c r="B2" s="243"/>
      <c r="J2" s="235"/>
      <c r="K2" s="235"/>
      <c r="L2" s="235"/>
      <c r="M2" s="235"/>
      <c r="N2" s="235"/>
      <c r="P2" s="235"/>
    </row>
    <row r="3" spans="1:16" ht="11.25">
      <c r="A3" s="239"/>
      <c r="B3" s="243"/>
      <c r="J3" s="235"/>
      <c r="K3" s="235"/>
      <c r="L3" s="235"/>
      <c r="M3" s="235"/>
      <c r="N3" s="235"/>
      <c r="P3" s="235"/>
    </row>
    <row r="4" spans="1:16" ht="11.25">
      <c r="A4" s="239"/>
      <c r="B4" s="243"/>
      <c r="J4" s="235"/>
      <c r="K4" s="235"/>
      <c r="L4" s="235"/>
      <c r="M4" s="235"/>
      <c r="N4" s="235"/>
      <c r="P4" s="235"/>
    </row>
    <row r="5" spans="1:16" ht="11.25">
      <c r="A5" s="239"/>
      <c r="B5" s="243"/>
      <c r="J5" s="235"/>
      <c r="K5" s="235"/>
      <c r="L5" s="235"/>
      <c r="M5" s="235"/>
      <c r="N5" s="235"/>
      <c r="P5" s="235"/>
    </row>
    <row r="6" spans="1:16" ht="11.25">
      <c r="A6" s="239"/>
      <c r="B6" s="243"/>
      <c r="J6" s="235"/>
      <c r="K6" s="235"/>
      <c r="L6" s="235"/>
      <c r="M6" s="235"/>
      <c r="N6" s="235"/>
      <c r="P6" s="235"/>
    </row>
    <row r="7" spans="1:16" ht="11.25">
      <c r="A7" s="239"/>
      <c r="B7" s="243"/>
      <c r="J7" s="235"/>
      <c r="K7" s="235"/>
      <c r="L7" s="235"/>
      <c r="M7" s="235"/>
      <c r="N7" s="235"/>
      <c r="P7" s="235"/>
    </row>
    <row r="8" spans="1:16" ht="11.25">
      <c r="A8" s="239"/>
      <c r="B8" s="243"/>
      <c r="J8" s="235"/>
      <c r="K8" s="235"/>
      <c r="L8" s="235"/>
      <c r="M8" s="235"/>
      <c r="N8" s="235"/>
      <c r="P8" s="235"/>
    </row>
    <row r="9" spans="1:16" ht="11.25">
      <c r="A9" s="239"/>
      <c r="B9" s="243"/>
      <c r="J9" s="235"/>
      <c r="K9" s="235"/>
      <c r="L9" s="235"/>
      <c r="M9" s="235"/>
      <c r="N9" s="235"/>
      <c r="P9" s="235"/>
    </row>
    <row r="10" spans="1:16" ht="11.25">
      <c r="A10" s="239"/>
      <c r="B10" s="243"/>
      <c r="J10" s="235"/>
      <c r="K10" s="235"/>
      <c r="L10" s="235"/>
      <c r="M10" s="235"/>
      <c r="N10" s="235"/>
      <c r="P10" s="235"/>
    </row>
    <row r="11" spans="1:16" ht="11.25">
      <c r="A11" s="239"/>
      <c r="B11" s="243"/>
      <c r="J11" s="235"/>
      <c r="K11" s="235"/>
      <c r="L11" s="235"/>
      <c r="M11" s="235"/>
      <c r="N11" s="235"/>
      <c r="P11" s="235"/>
    </row>
    <row r="12" spans="1:16" ht="11.25">
      <c r="A12" s="239"/>
      <c r="B12" s="243"/>
      <c r="J12" s="235"/>
      <c r="K12" s="235"/>
      <c r="L12" s="235"/>
      <c r="M12" s="235"/>
      <c r="N12" s="235"/>
      <c r="P12" s="235"/>
    </row>
    <row r="13" spans="1:16" ht="11.25">
      <c r="A13" s="239"/>
      <c r="B13" s="243"/>
      <c r="J13" s="235"/>
      <c r="K13" s="235"/>
      <c r="L13" s="235"/>
      <c r="M13" s="235"/>
      <c r="N13" s="235"/>
      <c r="P13" s="235"/>
    </row>
    <row r="14" spans="1:16" ht="11.25">
      <c r="A14" s="239"/>
      <c r="B14" s="243"/>
      <c r="J14" s="235"/>
      <c r="K14" s="235"/>
      <c r="L14" s="235"/>
      <c r="M14" s="235"/>
      <c r="N14" s="235"/>
      <c r="P14" s="235"/>
    </row>
    <row r="15" spans="1:16" ht="11.25">
      <c r="A15" s="239"/>
      <c r="B15" s="243"/>
      <c r="J15" s="235"/>
      <c r="K15" s="235"/>
      <c r="L15" s="235"/>
      <c r="M15" s="235"/>
      <c r="N15" s="235"/>
      <c r="P15" s="235"/>
    </row>
    <row r="16" spans="1:16" ht="11.25">
      <c r="A16" s="239"/>
      <c r="B16" s="243"/>
      <c r="J16" s="235"/>
      <c r="K16" s="235"/>
      <c r="L16" s="235"/>
      <c r="M16" s="235"/>
      <c r="N16" s="235"/>
      <c r="P16" s="235"/>
    </row>
    <row r="17" spans="1:16" ht="11.25">
      <c r="A17" s="239"/>
      <c r="B17" s="243"/>
      <c r="J17" s="235"/>
      <c r="K17" s="235"/>
      <c r="L17" s="235"/>
      <c r="M17" s="235"/>
      <c r="N17" s="235"/>
      <c r="P17" s="235"/>
    </row>
    <row r="18" spans="1:16" ht="11.25">
      <c r="A18" s="239"/>
      <c r="B18" s="243"/>
      <c r="J18" s="235"/>
      <c r="K18" s="235"/>
      <c r="L18" s="235"/>
      <c r="M18" s="235"/>
      <c r="N18" s="235"/>
      <c r="P18" s="235"/>
    </row>
    <row r="19" spans="1:16" ht="11.25">
      <c r="A19" s="239"/>
      <c r="B19" s="243"/>
      <c r="J19" s="235"/>
      <c r="K19" s="235"/>
      <c r="L19" s="235"/>
      <c r="M19" s="235"/>
      <c r="N19" s="235"/>
      <c r="P19" s="235"/>
    </row>
    <row r="20" spans="1:16" ht="11.25">
      <c r="A20" s="239"/>
      <c r="B20" s="243"/>
      <c r="J20" s="235"/>
      <c r="K20" s="235"/>
      <c r="L20" s="235"/>
      <c r="M20" s="235"/>
      <c r="N20" s="235"/>
      <c r="P20" s="235"/>
    </row>
    <row r="21" spans="1:16" ht="11.25">
      <c r="A21" s="239"/>
      <c r="B21" s="243"/>
      <c r="J21" s="235"/>
      <c r="K21" s="235"/>
      <c r="L21" s="235"/>
      <c r="M21" s="235"/>
      <c r="N21" s="235"/>
      <c r="P21" s="235"/>
    </row>
    <row r="22" spans="1:16" ht="11.25">
      <c r="A22" s="239"/>
      <c r="B22" s="243"/>
      <c r="J22" s="235"/>
      <c r="K22" s="235"/>
      <c r="L22" s="235"/>
      <c r="M22" s="235"/>
      <c r="N22" s="235"/>
      <c r="P22" s="235"/>
    </row>
    <row r="23" spans="1:16" ht="11.25">
      <c r="A23" s="239"/>
      <c r="B23" s="243"/>
      <c r="J23" s="235"/>
      <c r="K23" s="235"/>
      <c r="L23" s="235"/>
      <c r="M23" s="235"/>
      <c r="N23" s="235"/>
      <c r="P23" s="235"/>
    </row>
    <row r="24" spans="1:16" ht="11.25">
      <c r="A24" s="239"/>
      <c r="B24" s="243"/>
      <c r="J24" s="235"/>
      <c r="K24" s="235"/>
      <c r="L24" s="235"/>
      <c r="M24" s="235"/>
      <c r="N24" s="235"/>
      <c r="P24" s="235"/>
    </row>
    <row r="25" spans="1:16" ht="11.25">
      <c r="A25" s="239"/>
      <c r="B25" s="243"/>
      <c r="J25" s="235"/>
      <c r="K25" s="235"/>
      <c r="L25" s="235"/>
      <c r="M25" s="235"/>
      <c r="N25" s="235"/>
      <c r="P25" s="235"/>
    </row>
    <row r="26" spans="1:16" ht="11.25">
      <c r="A26" s="239"/>
      <c r="B26" s="243"/>
      <c r="J26" s="235"/>
      <c r="K26" s="235"/>
      <c r="L26" s="235"/>
      <c r="M26" s="235"/>
      <c r="N26" s="235"/>
      <c r="P26" s="235"/>
    </row>
    <row r="27" spans="1:16" ht="11.25">
      <c r="A27" s="239"/>
      <c r="B27" s="243"/>
      <c r="J27" s="235"/>
      <c r="K27" s="235"/>
      <c r="L27" s="235"/>
      <c r="M27" s="235"/>
      <c r="N27" s="235"/>
      <c r="P27" s="235"/>
    </row>
    <row r="28" spans="1:16" ht="11.25">
      <c r="A28" s="239"/>
      <c r="B28" s="243"/>
      <c r="J28" s="235"/>
      <c r="K28" s="235"/>
      <c r="L28" s="235"/>
      <c r="M28" s="235"/>
      <c r="N28" s="235"/>
      <c r="P28" s="235"/>
    </row>
    <row r="29" spans="1:16" ht="11.25">
      <c r="A29" s="239"/>
      <c r="B29" s="243"/>
      <c r="J29" s="235"/>
      <c r="K29" s="235"/>
      <c r="L29" s="235"/>
      <c r="M29" s="235"/>
      <c r="N29" s="235"/>
      <c r="P29" s="235"/>
    </row>
    <row r="30" spans="1:16" ht="11.25">
      <c r="A30" s="239"/>
      <c r="B30" s="243"/>
      <c r="J30" s="235"/>
      <c r="K30" s="235"/>
      <c r="L30" s="235"/>
      <c r="M30" s="235"/>
      <c r="N30" s="235"/>
      <c r="P30" s="235"/>
    </row>
    <row r="31" spans="1:16" ht="11.25">
      <c r="A31" s="239"/>
      <c r="B31" s="243"/>
      <c r="J31" s="235"/>
      <c r="K31" s="235"/>
      <c r="L31" s="235"/>
      <c r="M31" s="235"/>
      <c r="N31" s="235"/>
      <c r="P31" s="235"/>
    </row>
    <row r="32" spans="1:16" ht="11.25">
      <c r="A32" s="239"/>
      <c r="B32" s="243"/>
      <c r="J32" s="235"/>
      <c r="K32" s="235"/>
      <c r="L32" s="235"/>
      <c r="M32" s="235"/>
      <c r="N32" s="235"/>
      <c r="P32" s="235"/>
    </row>
    <row r="33" spans="1:16" ht="11.25">
      <c r="A33" s="239"/>
      <c r="B33" s="243"/>
      <c r="J33" s="235"/>
      <c r="K33" s="235"/>
      <c r="L33" s="235"/>
      <c r="M33" s="235"/>
      <c r="N33" s="235"/>
      <c r="P33" s="235"/>
    </row>
    <row r="34" spans="1:16" ht="11.25">
      <c r="A34" s="239"/>
      <c r="B34" s="243"/>
      <c r="J34" s="235"/>
      <c r="K34" s="235"/>
      <c r="L34" s="235"/>
      <c r="M34" s="235"/>
      <c r="N34" s="235"/>
      <c r="P34" s="235"/>
    </row>
    <row r="35" spans="1:16" ht="11.25">
      <c r="A35" s="239"/>
      <c r="B35" s="243"/>
      <c r="J35" s="235"/>
      <c r="K35" s="235"/>
      <c r="L35" s="235"/>
      <c r="M35" s="235"/>
      <c r="N35" s="235"/>
      <c r="P35" s="235"/>
    </row>
    <row r="36" spans="1:16" ht="11.25">
      <c r="A36" s="239"/>
      <c r="B36" s="243"/>
      <c r="J36" s="235"/>
      <c r="K36" s="235"/>
      <c r="L36" s="235"/>
      <c r="M36" s="235"/>
      <c r="N36" s="235"/>
      <c r="P36" s="235"/>
    </row>
    <row r="37" spans="1:16" ht="11.25">
      <c r="A37" s="239"/>
      <c r="B37" s="243"/>
      <c r="J37" s="235"/>
      <c r="K37" s="235"/>
      <c r="L37" s="235"/>
      <c r="M37" s="235"/>
      <c r="N37" s="235"/>
      <c r="P37" s="235"/>
    </row>
    <row r="38" spans="1:16" ht="11.25">
      <c r="A38" s="239"/>
      <c r="B38" s="243"/>
      <c r="J38" s="235"/>
      <c r="K38" s="235"/>
      <c r="L38" s="235"/>
      <c r="M38" s="235"/>
      <c r="N38" s="235"/>
      <c r="P38" s="235"/>
    </row>
    <row r="39" spans="1:16" ht="11.25">
      <c r="A39" s="239"/>
      <c r="B39" s="243"/>
      <c r="J39" s="235"/>
      <c r="K39" s="235"/>
      <c r="L39" s="235"/>
      <c r="M39" s="235"/>
      <c r="N39" s="235"/>
      <c r="P39" s="235"/>
    </row>
    <row r="40" spans="1:16" ht="11.25">
      <c r="A40" s="239"/>
      <c r="B40" s="243"/>
      <c r="J40" s="235"/>
      <c r="K40" s="235"/>
      <c r="L40" s="235"/>
      <c r="M40" s="235"/>
      <c r="N40" s="235"/>
      <c r="P40" s="235"/>
    </row>
    <row r="41" spans="1:16" ht="11.25">
      <c r="A41" s="239"/>
      <c r="B41" s="243"/>
      <c r="J41" s="235"/>
      <c r="K41" s="235"/>
      <c r="L41" s="235"/>
      <c r="M41" s="235"/>
      <c r="N41" s="235"/>
      <c r="P41" s="235"/>
    </row>
    <row r="42" spans="1:16" ht="11.25">
      <c r="A42" s="239"/>
      <c r="B42" s="243"/>
      <c r="J42" s="235"/>
      <c r="K42" s="235"/>
      <c r="L42" s="235"/>
      <c r="M42" s="235"/>
      <c r="N42" s="235"/>
      <c r="P42" s="235"/>
    </row>
    <row r="43" spans="1:16" ht="11.25">
      <c r="A43" s="239"/>
      <c r="B43" s="243"/>
      <c r="J43" s="235"/>
      <c r="K43" s="235"/>
      <c r="L43" s="235"/>
      <c r="M43" s="235"/>
      <c r="N43" s="235"/>
      <c r="P43" s="235"/>
    </row>
    <row r="44" spans="1:16" ht="11.25">
      <c r="A44" s="239"/>
      <c r="B44" s="243"/>
      <c r="J44" s="235"/>
      <c r="K44" s="235"/>
      <c r="L44" s="235"/>
      <c r="M44" s="235"/>
      <c r="N44" s="235"/>
      <c r="P44" s="235"/>
    </row>
    <row r="45" spans="1:16" ht="11.25">
      <c r="A45" s="239"/>
      <c r="B45" s="243"/>
      <c r="J45" s="235"/>
      <c r="K45" s="235"/>
      <c r="L45" s="235"/>
      <c r="M45" s="235"/>
      <c r="N45" s="235"/>
      <c r="P45" s="235"/>
    </row>
    <row r="46" spans="1:16" ht="11.25">
      <c r="A46" s="239"/>
      <c r="B46" s="243"/>
      <c r="J46" s="235"/>
      <c r="K46" s="235"/>
      <c r="L46" s="235"/>
      <c r="M46" s="235"/>
      <c r="N46" s="235"/>
      <c r="P46" s="235"/>
    </row>
    <row r="47" spans="1:16" ht="11.25">
      <c r="A47" s="239"/>
      <c r="B47" s="243"/>
      <c r="J47" s="235"/>
      <c r="K47" s="235"/>
      <c r="L47" s="235"/>
      <c r="M47" s="235"/>
      <c r="N47" s="235"/>
      <c r="P47" s="235"/>
    </row>
    <row r="48" spans="1:16" ht="11.25">
      <c r="A48" s="239"/>
      <c r="B48" s="243"/>
      <c r="J48" s="235"/>
      <c r="K48" s="235"/>
      <c r="L48" s="235"/>
      <c r="M48" s="235"/>
      <c r="N48" s="235"/>
      <c r="P48" s="235"/>
    </row>
    <row r="49" spans="1:16" ht="11.25">
      <c r="A49" s="239"/>
      <c r="B49" s="243"/>
      <c r="J49" s="235"/>
      <c r="K49" s="235"/>
      <c r="L49" s="235"/>
      <c r="M49" s="235"/>
      <c r="N49" s="235"/>
      <c r="P49" s="235"/>
    </row>
    <row r="50" spans="1:16" ht="11.25">
      <c r="A50" s="239"/>
      <c r="B50" s="243"/>
      <c r="J50" s="235"/>
      <c r="K50" s="235"/>
      <c r="L50" s="235"/>
      <c r="M50" s="235"/>
      <c r="N50" s="235"/>
      <c r="P50" s="235"/>
    </row>
    <row r="51" spans="1:16" ht="11.25">
      <c r="A51" s="239"/>
      <c r="B51" s="243"/>
      <c r="J51" s="235"/>
      <c r="K51" s="235"/>
      <c r="L51" s="235"/>
      <c r="M51" s="235"/>
      <c r="N51" s="235"/>
      <c r="P51" s="235"/>
    </row>
    <row r="52" spans="1:16" ht="11.25">
      <c r="A52" s="239"/>
      <c r="B52" s="243"/>
      <c r="J52" s="235"/>
      <c r="K52" s="235"/>
      <c r="L52" s="235"/>
      <c r="M52" s="235"/>
      <c r="N52" s="235"/>
      <c r="P52" s="235"/>
    </row>
    <row r="53" spans="1:16" ht="11.25">
      <c r="A53" s="239"/>
      <c r="B53" s="243"/>
      <c r="J53" s="235"/>
      <c r="K53" s="235"/>
      <c r="L53" s="235"/>
      <c r="M53" s="235"/>
      <c r="N53" s="235"/>
      <c r="P53" s="235"/>
    </row>
    <row r="54" spans="1:16" ht="11.25">
      <c r="A54" s="239"/>
      <c r="B54" s="243"/>
      <c r="J54" s="235"/>
      <c r="K54" s="235"/>
      <c r="L54" s="235"/>
      <c r="M54" s="235"/>
      <c r="N54" s="235"/>
      <c r="P54" s="235"/>
    </row>
    <row r="55" spans="1:16" ht="11.25">
      <c r="A55" s="239"/>
      <c r="B55" s="243"/>
      <c r="J55" s="235"/>
      <c r="K55" s="235"/>
      <c r="L55" s="235"/>
      <c r="M55" s="235"/>
      <c r="N55" s="235"/>
      <c r="P55" s="235"/>
    </row>
    <row r="56" spans="1:16" ht="11.25">
      <c r="A56" s="239"/>
      <c r="B56" s="243"/>
      <c r="J56" s="235"/>
      <c r="K56" s="235"/>
      <c r="L56" s="235"/>
      <c r="M56" s="235"/>
      <c r="N56" s="235"/>
      <c r="P56" s="235"/>
    </row>
    <row r="57" spans="1:16" ht="11.25">
      <c r="A57" s="239"/>
      <c r="B57" s="243"/>
      <c r="J57" s="235"/>
      <c r="K57" s="235"/>
      <c r="L57" s="235"/>
      <c r="M57" s="235"/>
      <c r="N57" s="235"/>
      <c r="P57" s="235"/>
    </row>
    <row r="58" spans="1:16" ht="11.25">
      <c r="A58" s="239"/>
      <c r="B58" s="243"/>
      <c r="J58" s="235"/>
      <c r="K58" s="235"/>
      <c r="L58" s="235"/>
      <c r="M58" s="235"/>
      <c r="N58" s="235"/>
      <c r="P58" s="235"/>
    </row>
    <row r="59" spans="1:16" ht="11.25">
      <c r="A59" s="239"/>
      <c r="B59" s="243"/>
      <c r="J59" s="235"/>
      <c r="K59" s="235"/>
      <c r="L59" s="235"/>
      <c r="M59" s="235"/>
      <c r="N59" s="235"/>
      <c r="P59" s="235"/>
    </row>
    <row r="60" spans="1:16" ht="11.25">
      <c r="A60" s="239"/>
      <c r="B60" s="243"/>
      <c r="J60" s="235"/>
      <c r="K60" s="235"/>
      <c r="L60" s="235"/>
      <c r="M60" s="235"/>
      <c r="N60" s="235"/>
      <c r="P60" s="235"/>
    </row>
    <row r="61" spans="1:16" ht="11.25">
      <c r="A61" s="239"/>
      <c r="B61" s="243"/>
      <c r="J61" s="235"/>
      <c r="K61" s="235"/>
      <c r="L61" s="235"/>
      <c r="M61" s="235"/>
      <c r="N61" s="235"/>
      <c r="P61" s="235"/>
    </row>
    <row r="62" spans="1:16" ht="11.25">
      <c r="A62" s="239"/>
      <c r="B62" s="243"/>
      <c r="J62" s="235"/>
      <c r="K62" s="235"/>
      <c r="L62" s="235"/>
      <c r="M62" s="235"/>
      <c r="N62" s="235"/>
      <c r="P62" s="235"/>
    </row>
    <row r="63" spans="1:16" ht="11.25">
      <c r="A63" s="239"/>
      <c r="B63" s="243"/>
      <c r="J63" s="235"/>
      <c r="K63" s="235"/>
      <c r="L63" s="235"/>
      <c r="M63" s="235"/>
      <c r="N63" s="235"/>
      <c r="P63" s="235"/>
    </row>
    <row r="64" spans="1:16" ht="11.25">
      <c r="A64" s="239"/>
      <c r="B64" s="243"/>
      <c r="J64" s="235"/>
      <c r="K64" s="235"/>
      <c r="L64" s="235"/>
      <c r="M64" s="235"/>
      <c r="N64" s="235"/>
      <c r="P64" s="235"/>
    </row>
    <row r="65" spans="1:16" ht="11.25">
      <c r="A65" s="239"/>
      <c r="B65" s="243"/>
      <c r="J65" s="235"/>
      <c r="K65" s="235"/>
      <c r="L65" s="235"/>
      <c r="M65" s="235"/>
      <c r="N65" s="235"/>
      <c r="P65" s="235"/>
    </row>
    <row r="66" spans="1:16" ht="11.25">
      <c r="A66" s="239"/>
      <c r="B66" s="243"/>
      <c r="J66" s="235"/>
      <c r="K66" s="235"/>
      <c r="L66" s="235"/>
      <c r="M66" s="235"/>
      <c r="N66" s="235"/>
      <c r="P66" s="235"/>
    </row>
    <row r="67" spans="1:16" ht="11.25">
      <c r="A67" s="239"/>
      <c r="B67" s="243"/>
      <c r="J67" s="235"/>
      <c r="K67" s="235"/>
      <c r="L67" s="235"/>
      <c r="M67" s="235"/>
      <c r="N67" s="235"/>
      <c r="P67" s="235"/>
    </row>
    <row r="68" spans="1:16" ht="11.25">
      <c r="A68" s="239"/>
      <c r="B68" s="243"/>
      <c r="J68" s="235"/>
      <c r="K68" s="235"/>
      <c r="L68" s="235"/>
      <c r="M68" s="235"/>
      <c r="N68" s="235"/>
      <c r="P68" s="235"/>
    </row>
    <row r="69" spans="1:16" ht="11.25">
      <c r="A69" s="239"/>
      <c r="B69" s="243"/>
      <c r="J69" s="235"/>
      <c r="K69" s="235"/>
      <c r="L69" s="235"/>
      <c r="M69" s="235"/>
      <c r="N69" s="235"/>
      <c r="P69" s="235"/>
    </row>
    <row r="70" spans="1:16" ht="11.25">
      <c r="A70" s="239"/>
      <c r="B70" s="243"/>
      <c r="J70" s="235"/>
      <c r="K70" s="235"/>
      <c r="L70" s="235"/>
      <c r="M70" s="235"/>
      <c r="N70" s="235"/>
      <c r="P70" s="235"/>
    </row>
    <row r="71" spans="1:16" ht="11.25">
      <c r="A71" s="239"/>
      <c r="B71" s="243"/>
      <c r="J71" s="235"/>
      <c r="K71" s="235"/>
      <c r="L71" s="235"/>
      <c r="M71" s="235"/>
      <c r="N71" s="235"/>
      <c r="P71" s="235"/>
    </row>
    <row r="72" spans="1:16" ht="11.25">
      <c r="A72" s="239"/>
      <c r="B72" s="243"/>
      <c r="J72" s="235"/>
      <c r="K72" s="235"/>
      <c r="L72" s="235"/>
      <c r="M72" s="235"/>
      <c r="N72" s="235"/>
      <c r="P72" s="235"/>
    </row>
    <row r="73" spans="1:16" ht="11.25">
      <c r="A73" s="239"/>
      <c r="B73" s="243"/>
      <c r="J73" s="235"/>
      <c r="K73" s="235"/>
      <c r="L73" s="235"/>
      <c r="M73" s="235"/>
      <c r="N73" s="235"/>
      <c r="P73" s="235"/>
    </row>
    <row r="74" spans="1:16" ht="11.25">
      <c r="A74" s="239"/>
      <c r="B74" s="243"/>
      <c r="J74" s="235"/>
      <c r="K74" s="235"/>
      <c r="L74" s="235"/>
      <c r="M74" s="235"/>
      <c r="N74" s="235"/>
      <c r="P74" s="235"/>
    </row>
    <row r="75" spans="1:16" ht="11.25">
      <c r="A75" s="239"/>
      <c r="B75" s="243"/>
      <c r="J75" s="235"/>
      <c r="K75" s="235"/>
      <c r="L75" s="235"/>
      <c r="M75" s="235"/>
      <c r="N75" s="235"/>
      <c r="P75" s="235"/>
    </row>
    <row r="76" spans="1:16" ht="11.25">
      <c r="A76" s="239"/>
      <c r="B76" s="243"/>
      <c r="J76" s="235"/>
      <c r="K76" s="235"/>
      <c r="L76" s="235"/>
      <c r="M76" s="235"/>
      <c r="N76" s="235"/>
      <c r="P76" s="235"/>
    </row>
    <row r="77" spans="1:16" ht="11.25">
      <c r="A77" s="239"/>
      <c r="B77" s="243"/>
      <c r="J77" s="235"/>
      <c r="K77" s="235"/>
      <c r="L77" s="235"/>
      <c r="M77" s="235"/>
      <c r="N77" s="235"/>
      <c r="P77" s="235"/>
    </row>
    <row r="78" spans="1:16" ht="11.25">
      <c r="A78" s="239"/>
      <c r="B78" s="243"/>
      <c r="J78" s="235"/>
      <c r="K78" s="235"/>
      <c r="L78" s="235"/>
      <c r="M78" s="235"/>
      <c r="N78" s="235"/>
      <c r="P78" s="235"/>
    </row>
    <row r="79" spans="1:16" ht="11.25">
      <c r="A79" s="239"/>
      <c r="B79" s="243"/>
      <c r="J79" s="235"/>
      <c r="K79" s="235"/>
      <c r="L79" s="235"/>
      <c r="M79" s="235"/>
      <c r="N79" s="235"/>
      <c r="P79" s="235"/>
    </row>
    <row r="80" spans="1:16" ht="11.25">
      <c r="A80" s="239"/>
      <c r="B80" s="243"/>
      <c r="J80" s="235"/>
      <c r="K80" s="235"/>
      <c r="L80" s="235"/>
      <c r="M80" s="235"/>
      <c r="N80" s="235"/>
      <c r="P80" s="235"/>
    </row>
    <row r="81" spans="1:16" ht="11.25">
      <c r="A81" s="239"/>
      <c r="B81" s="243"/>
      <c r="J81" s="235"/>
      <c r="K81" s="235"/>
      <c r="L81" s="235"/>
      <c r="M81" s="235"/>
      <c r="N81" s="235"/>
      <c r="P81" s="235"/>
    </row>
    <row r="82" spans="1:16" ht="11.25">
      <c r="A82" s="239"/>
      <c r="B82" s="243"/>
      <c r="J82" s="235"/>
      <c r="K82" s="235"/>
      <c r="L82" s="235"/>
      <c r="M82" s="235"/>
      <c r="N82" s="235"/>
      <c r="P82" s="235"/>
    </row>
    <row r="83" spans="1:16" ht="11.25">
      <c r="A83" s="239"/>
      <c r="B83" s="243"/>
      <c r="J83" s="235"/>
      <c r="K83" s="235"/>
      <c r="L83" s="235"/>
      <c r="M83" s="235"/>
      <c r="N83" s="235"/>
      <c r="P83" s="235"/>
    </row>
    <row r="84" spans="1:16" ht="11.25">
      <c r="A84" s="239"/>
      <c r="B84" s="243"/>
      <c r="J84" s="235"/>
      <c r="K84" s="235"/>
      <c r="L84" s="235"/>
      <c r="M84" s="235"/>
      <c r="N84" s="235"/>
      <c r="P84" s="235"/>
    </row>
    <row r="85" spans="1:16" ht="11.25">
      <c r="A85" s="239"/>
      <c r="B85" s="243"/>
      <c r="J85" s="235"/>
      <c r="K85" s="235"/>
      <c r="L85" s="235"/>
      <c r="M85" s="235"/>
      <c r="N85" s="235"/>
      <c r="P85" s="235"/>
    </row>
    <row r="86" spans="1:16" ht="11.25">
      <c r="A86" s="239"/>
      <c r="B86" s="243"/>
      <c r="J86" s="235"/>
      <c r="K86" s="235"/>
      <c r="L86" s="235"/>
      <c r="M86" s="235"/>
      <c r="N86" s="235"/>
      <c r="P86" s="235"/>
    </row>
    <row r="87" spans="1:16" ht="11.25">
      <c r="A87" s="239"/>
      <c r="B87" s="243"/>
      <c r="J87" s="235"/>
      <c r="K87" s="235"/>
      <c r="L87" s="235"/>
      <c r="M87" s="235"/>
      <c r="N87" s="235"/>
      <c r="P87" s="235"/>
    </row>
    <row r="88" spans="1:16" ht="11.25">
      <c r="A88" s="239"/>
      <c r="B88" s="243"/>
      <c r="J88" s="235"/>
      <c r="K88" s="235"/>
      <c r="L88" s="235"/>
      <c r="M88" s="235"/>
      <c r="N88" s="235"/>
      <c r="P88" s="235"/>
    </row>
    <row r="89" spans="1:16" ht="11.25">
      <c r="A89" s="239"/>
      <c r="B89" s="243"/>
      <c r="J89" s="235"/>
      <c r="K89" s="235"/>
      <c r="L89" s="235"/>
      <c r="M89" s="235"/>
      <c r="N89" s="235"/>
      <c r="P89" s="235"/>
    </row>
    <row r="90" spans="1:16" ht="11.25">
      <c r="A90" s="239"/>
      <c r="B90" s="243"/>
      <c r="J90" s="235"/>
      <c r="K90" s="235"/>
      <c r="L90" s="235"/>
      <c r="M90" s="235"/>
      <c r="N90" s="235"/>
      <c r="P90" s="235"/>
    </row>
    <row r="91" spans="1:16" ht="11.25">
      <c r="A91" s="239"/>
      <c r="B91" s="243"/>
      <c r="J91" s="235"/>
      <c r="K91" s="235"/>
      <c r="L91" s="235"/>
      <c r="M91" s="235"/>
      <c r="N91" s="235"/>
      <c r="P91" s="235"/>
    </row>
    <row r="92" spans="1:16" ht="11.25">
      <c r="A92" s="239"/>
      <c r="B92" s="243"/>
      <c r="J92" s="235"/>
      <c r="K92" s="235"/>
      <c r="L92" s="235"/>
      <c r="M92" s="235"/>
      <c r="N92" s="235"/>
      <c r="P92" s="235"/>
    </row>
    <row r="93" spans="1:16" ht="11.25">
      <c r="A93" s="239"/>
      <c r="B93" s="243"/>
      <c r="J93" s="235"/>
      <c r="K93" s="235"/>
      <c r="L93" s="235"/>
      <c r="M93" s="235"/>
      <c r="N93" s="235"/>
      <c r="P93" s="235"/>
    </row>
    <row r="94" spans="1:16" ht="11.25">
      <c r="A94" s="239"/>
      <c r="B94" s="243"/>
      <c r="J94" s="235"/>
      <c r="K94" s="235"/>
      <c r="L94" s="235"/>
      <c r="M94" s="235"/>
      <c r="N94" s="235"/>
      <c r="P94" s="235"/>
    </row>
    <row r="95" spans="1:16" ht="11.25">
      <c r="A95" s="239"/>
      <c r="B95" s="243"/>
      <c r="J95" s="235"/>
      <c r="K95" s="235"/>
      <c r="L95" s="235"/>
      <c r="M95" s="235"/>
      <c r="N95" s="235"/>
      <c r="P95" s="235"/>
    </row>
    <row r="96" spans="1:16" ht="11.25">
      <c r="A96" s="239"/>
      <c r="B96" s="243"/>
      <c r="J96" s="235"/>
      <c r="K96" s="235"/>
      <c r="L96" s="235"/>
      <c r="M96" s="235"/>
      <c r="N96" s="235"/>
      <c r="P96" s="235"/>
    </row>
    <row r="97" spans="1:16" ht="11.25">
      <c r="A97" s="239"/>
      <c r="B97" s="243"/>
      <c r="J97" s="235"/>
      <c r="K97" s="235"/>
      <c r="L97" s="235"/>
      <c r="M97" s="235"/>
      <c r="N97" s="235"/>
      <c r="P97" s="235"/>
    </row>
    <row r="98" spans="1:16" ht="11.25">
      <c r="A98" s="239"/>
      <c r="B98" s="243"/>
      <c r="J98" s="235"/>
      <c r="K98" s="235"/>
      <c r="L98" s="235"/>
      <c r="M98" s="235"/>
      <c r="N98" s="235"/>
      <c r="P98" s="235"/>
    </row>
    <row r="99" spans="1:16" ht="11.25">
      <c r="A99" s="239"/>
      <c r="B99" s="243"/>
      <c r="J99" s="235"/>
      <c r="K99" s="235"/>
      <c r="L99" s="235"/>
      <c r="M99" s="235"/>
      <c r="N99" s="235"/>
      <c r="P99" s="235"/>
    </row>
    <row r="100" spans="1:16" ht="11.25">
      <c r="A100" s="239"/>
      <c r="B100" s="243"/>
      <c r="J100" s="235"/>
      <c r="K100" s="235"/>
      <c r="L100" s="235"/>
      <c r="M100" s="235"/>
      <c r="N100" s="235"/>
      <c r="P100" s="235"/>
    </row>
    <row r="101" spans="1:16" ht="11.25">
      <c r="A101" s="239"/>
      <c r="B101" s="243"/>
      <c r="J101" s="235"/>
      <c r="K101" s="235"/>
      <c r="L101" s="235"/>
      <c r="M101" s="235"/>
      <c r="N101" s="235"/>
      <c r="P101" s="235"/>
    </row>
    <row r="102" spans="1:16" ht="11.25">
      <c r="A102" s="239"/>
      <c r="B102" s="243"/>
      <c r="J102" s="235"/>
      <c r="K102" s="235"/>
      <c r="L102" s="235"/>
      <c r="M102" s="235"/>
      <c r="N102" s="235"/>
      <c r="P102" s="235"/>
    </row>
    <row r="103" spans="1:16" ht="11.25">
      <c r="A103" s="239"/>
      <c r="B103" s="243"/>
      <c r="J103" s="235"/>
      <c r="K103" s="235"/>
      <c r="L103" s="235"/>
      <c r="M103" s="235"/>
      <c r="N103" s="235"/>
      <c r="P103" s="235"/>
    </row>
    <row r="104" spans="1:16" ht="11.25">
      <c r="A104" s="239"/>
      <c r="B104" s="243"/>
      <c r="J104" s="235"/>
      <c r="K104" s="235"/>
      <c r="L104" s="235"/>
      <c r="M104" s="235"/>
      <c r="N104" s="235"/>
      <c r="P104" s="235"/>
    </row>
    <row r="105" spans="1:16" ht="11.25">
      <c r="A105" s="239"/>
      <c r="B105" s="243"/>
      <c r="J105" s="235"/>
      <c r="K105" s="235"/>
      <c r="L105" s="235"/>
      <c r="M105" s="235"/>
      <c r="N105" s="235"/>
      <c r="P105" s="235"/>
    </row>
    <row r="106" spans="1:16" ht="11.25">
      <c r="A106" s="239"/>
      <c r="B106" s="243"/>
      <c r="J106" s="235"/>
      <c r="K106" s="235"/>
      <c r="L106" s="235"/>
      <c r="M106" s="235"/>
      <c r="N106" s="235"/>
      <c r="P106" s="235"/>
    </row>
    <row r="107" spans="1:16" ht="11.25">
      <c r="A107" s="240"/>
      <c r="B107" s="243"/>
      <c r="J107" s="235"/>
      <c r="K107" s="235"/>
      <c r="L107" s="235"/>
      <c r="M107" s="235"/>
      <c r="N107" s="235"/>
      <c r="P107" s="235"/>
    </row>
    <row r="108" spans="1:16" ht="11.25">
      <c r="A108" s="239"/>
      <c r="B108" s="243"/>
      <c r="J108" s="235"/>
      <c r="K108" s="235"/>
      <c r="L108" s="235"/>
      <c r="M108" s="235"/>
      <c r="N108" s="235"/>
      <c r="P108" s="235"/>
    </row>
    <row r="109" spans="1:16" ht="11.25">
      <c r="A109" s="239"/>
      <c r="B109" s="243"/>
      <c r="J109" s="235"/>
      <c r="K109" s="235"/>
      <c r="L109" s="235"/>
      <c r="M109" s="235"/>
      <c r="N109" s="235"/>
      <c r="P109" s="235"/>
    </row>
    <row r="110" spans="1:16" ht="11.25">
      <c r="A110" s="239"/>
      <c r="B110" s="243"/>
      <c r="J110" s="235"/>
      <c r="K110" s="235"/>
      <c r="L110" s="235"/>
      <c r="M110" s="235"/>
      <c r="N110" s="235"/>
      <c r="P110" s="235"/>
    </row>
    <row r="111" spans="1:16" ht="11.25">
      <c r="A111" s="239"/>
      <c r="B111" s="243"/>
      <c r="J111" s="235"/>
      <c r="K111" s="235"/>
      <c r="L111" s="235"/>
      <c r="M111" s="235"/>
      <c r="N111" s="235"/>
      <c r="P111" s="235"/>
    </row>
    <row r="112" spans="1:16" ht="11.25">
      <c r="A112" s="239"/>
      <c r="B112" s="243"/>
      <c r="J112" s="235"/>
      <c r="K112" s="235"/>
      <c r="L112" s="235"/>
      <c r="M112" s="235"/>
      <c r="N112" s="235"/>
      <c r="P112" s="235"/>
    </row>
    <row r="113" spans="1:16" ht="11.25">
      <c r="A113" s="239"/>
      <c r="B113" s="243"/>
      <c r="J113" s="235"/>
      <c r="K113" s="235"/>
      <c r="L113" s="235"/>
      <c r="M113" s="235"/>
      <c r="N113" s="235"/>
      <c r="P113" s="235"/>
    </row>
    <row r="114" spans="1:16" ht="11.25">
      <c r="A114" s="239"/>
      <c r="B114" s="243"/>
      <c r="J114" s="235"/>
      <c r="K114" s="235"/>
      <c r="L114" s="235"/>
      <c r="M114" s="235"/>
      <c r="N114" s="235"/>
      <c r="P114" s="235"/>
    </row>
    <row r="115" spans="1:16" ht="11.25">
      <c r="A115" s="239"/>
      <c r="B115" s="243"/>
      <c r="J115" s="235"/>
      <c r="K115" s="235"/>
      <c r="L115" s="235"/>
      <c r="M115" s="235"/>
      <c r="N115" s="235"/>
      <c r="P115" s="235"/>
    </row>
    <row r="116" spans="1:16" ht="11.25">
      <c r="A116" s="239"/>
      <c r="B116" s="243"/>
      <c r="J116" s="235"/>
      <c r="K116" s="235"/>
      <c r="L116" s="235"/>
      <c r="M116" s="235"/>
      <c r="N116" s="235"/>
      <c r="P116" s="235"/>
    </row>
    <row r="117" spans="1:16" ht="11.25">
      <c r="A117" s="239"/>
      <c r="B117" s="243"/>
      <c r="J117" s="235"/>
      <c r="K117" s="235"/>
      <c r="L117" s="235"/>
      <c r="M117" s="235"/>
      <c r="N117" s="235"/>
      <c r="P117" s="235"/>
    </row>
    <row r="118" spans="1:16" ht="11.25">
      <c r="A118" s="239"/>
      <c r="B118" s="243"/>
      <c r="J118" s="235"/>
      <c r="K118" s="235"/>
      <c r="L118" s="235"/>
      <c r="M118" s="235"/>
      <c r="N118" s="235"/>
      <c r="P118" s="235"/>
    </row>
    <row r="119" spans="1:16" ht="11.25">
      <c r="A119" s="239"/>
      <c r="B119" s="243"/>
      <c r="J119" s="235"/>
      <c r="K119" s="235"/>
      <c r="L119" s="235"/>
      <c r="M119" s="235"/>
      <c r="N119" s="235"/>
      <c r="P119" s="235"/>
    </row>
    <row r="120" spans="1:16" ht="11.25">
      <c r="A120" s="239"/>
      <c r="B120" s="243"/>
      <c r="J120" s="235"/>
      <c r="K120" s="235"/>
      <c r="L120" s="235"/>
      <c r="M120" s="235"/>
      <c r="N120" s="235"/>
      <c r="P120" s="235"/>
    </row>
    <row r="121" spans="1:16" ht="11.25">
      <c r="A121" s="239"/>
      <c r="B121" s="243"/>
      <c r="J121" s="235"/>
      <c r="K121" s="235"/>
      <c r="L121" s="235"/>
      <c r="M121" s="235"/>
      <c r="N121" s="235"/>
      <c r="P121" s="235"/>
    </row>
    <row r="122" spans="1:16" ht="11.25">
      <c r="A122" s="239"/>
      <c r="B122" s="243"/>
      <c r="J122" s="235"/>
      <c r="K122" s="235"/>
      <c r="L122" s="235"/>
      <c r="M122" s="235"/>
      <c r="N122" s="235"/>
      <c r="P122" s="235"/>
    </row>
    <row r="123" spans="1:16" ht="11.25">
      <c r="A123" s="239"/>
      <c r="B123" s="243"/>
      <c r="J123" s="235"/>
      <c r="K123" s="235"/>
      <c r="L123" s="235"/>
      <c r="M123" s="235"/>
      <c r="N123" s="235"/>
      <c r="P123" s="235"/>
    </row>
    <row r="124" spans="1:16" ht="11.25">
      <c r="A124" s="239"/>
      <c r="B124" s="243"/>
      <c r="J124" s="235"/>
      <c r="K124" s="235"/>
      <c r="L124" s="235"/>
      <c r="M124" s="235"/>
      <c r="N124" s="235"/>
      <c r="P124" s="235"/>
    </row>
    <row r="125" spans="1:16" ht="11.25">
      <c r="A125" s="239"/>
      <c r="B125" s="243"/>
      <c r="J125" s="235"/>
      <c r="K125" s="235"/>
      <c r="L125" s="235"/>
      <c r="M125" s="235"/>
      <c r="N125" s="235"/>
      <c r="P125" s="235"/>
    </row>
    <row r="126" spans="1:16" ht="11.25">
      <c r="A126" s="239"/>
      <c r="B126" s="243"/>
      <c r="J126" s="235"/>
      <c r="K126" s="235"/>
      <c r="L126" s="235"/>
      <c r="M126" s="235"/>
      <c r="N126" s="235"/>
      <c r="P126" s="235"/>
    </row>
    <row r="127" spans="1:16" ht="11.25">
      <c r="A127" s="239"/>
      <c r="B127" s="243"/>
      <c r="J127" s="235"/>
      <c r="K127" s="235"/>
      <c r="L127" s="235"/>
      <c r="M127" s="235"/>
      <c r="N127" s="235"/>
      <c r="P127" s="235"/>
    </row>
    <row r="128" spans="1:16" ht="11.25">
      <c r="A128" s="239"/>
      <c r="B128" s="243"/>
      <c r="J128" s="235"/>
      <c r="K128" s="235"/>
      <c r="L128" s="235"/>
      <c r="M128" s="235"/>
      <c r="N128" s="235"/>
      <c r="P128" s="235"/>
    </row>
    <row r="129" spans="1:16" ht="11.25">
      <c r="A129" s="239"/>
      <c r="B129" s="243"/>
      <c r="J129" s="235"/>
      <c r="K129" s="235"/>
      <c r="L129" s="235"/>
      <c r="M129" s="235"/>
      <c r="N129" s="235"/>
      <c r="P129" s="235"/>
    </row>
    <row r="130" spans="1:16" ht="11.25">
      <c r="A130" s="239"/>
      <c r="B130" s="243"/>
      <c r="J130" s="235"/>
      <c r="K130" s="235"/>
      <c r="L130" s="235"/>
      <c r="M130" s="235"/>
      <c r="N130" s="235"/>
      <c r="P130" s="235"/>
    </row>
    <row r="131" spans="1:16" ht="11.25">
      <c r="A131" s="239"/>
      <c r="B131" s="243"/>
      <c r="J131" s="235"/>
      <c r="K131" s="235"/>
      <c r="L131" s="235"/>
      <c r="M131" s="235"/>
      <c r="N131" s="235"/>
      <c r="P131" s="235"/>
    </row>
    <row r="132" spans="1:16" ht="11.25">
      <c r="A132" s="239"/>
      <c r="B132" s="243"/>
      <c r="J132" s="235"/>
      <c r="K132" s="235"/>
      <c r="L132" s="235"/>
      <c r="M132" s="235"/>
      <c r="N132" s="235"/>
      <c r="P132" s="235"/>
    </row>
    <row r="133" spans="1:16" ht="11.25">
      <c r="A133" s="239"/>
      <c r="B133" s="243"/>
      <c r="J133" s="235"/>
      <c r="K133" s="235"/>
      <c r="L133" s="235"/>
      <c r="M133" s="235"/>
      <c r="N133" s="235"/>
      <c r="P133" s="235"/>
    </row>
    <row r="134" spans="1:16" ht="11.25">
      <c r="A134" s="239"/>
      <c r="B134" s="243"/>
      <c r="J134" s="235"/>
      <c r="K134" s="235"/>
      <c r="L134" s="235"/>
      <c r="M134" s="235"/>
      <c r="N134" s="235"/>
      <c r="P134" s="235"/>
    </row>
    <row r="135" spans="1:16" ht="11.25">
      <c r="A135" s="239"/>
      <c r="B135" s="243"/>
      <c r="J135" s="235"/>
      <c r="K135" s="235"/>
      <c r="L135" s="235"/>
      <c r="M135" s="235"/>
      <c r="N135" s="235"/>
      <c r="P135" s="235"/>
    </row>
    <row r="136" spans="1:16" ht="11.25">
      <c r="A136" s="239"/>
      <c r="B136" s="243"/>
      <c r="J136" s="235"/>
      <c r="K136" s="235"/>
      <c r="L136" s="235"/>
      <c r="M136" s="235"/>
      <c r="N136" s="235"/>
      <c r="P136" s="235"/>
    </row>
    <row r="137" spans="1:16" ht="11.25">
      <c r="A137" s="239"/>
      <c r="B137" s="243"/>
      <c r="J137" s="235"/>
      <c r="K137" s="235"/>
      <c r="L137" s="235"/>
      <c r="M137" s="235"/>
      <c r="N137" s="235"/>
      <c r="P137" s="235"/>
    </row>
    <row r="138" spans="1:16" ht="11.25">
      <c r="A138" s="239"/>
      <c r="B138" s="243"/>
      <c r="J138" s="235"/>
      <c r="K138" s="235"/>
      <c r="L138" s="235"/>
      <c r="M138" s="235"/>
      <c r="N138" s="235"/>
      <c r="P138" s="235"/>
    </row>
    <row r="139" spans="1:16" ht="11.25">
      <c r="A139" s="239"/>
      <c r="B139" s="243"/>
      <c r="J139" s="235"/>
      <c r="K139" s="235"/>
      <c r="L139" s="235"/>
      <c r="M139" s="235"/>
      <c r="N139" s="235"/>
      <c r="P139" s="235"/>
    </row>
    <row r="140" spans="1:16" ht="11.25">
      <c r="A140" s="239"/>
      <c r="B140" s="243"/>
      <c r="J140" s="235"/>
      <c r="K140" s="235"/>
      <c r="L140" s="235"/>
      <c r="M140" s="235"/>
      <c r="N140" s="235"/>
      <c r="P140" s="235"/>
    </row>
    <row r="141" spans="1:16" ht="11.25">
      <c r="A141" s="239"/>
      <c r="B141" s="243"/>
      <c r="J141" s="235"/>
      <c r="K141" s="235"/>
      <c r="L141" s="235"/>
      <c r="M141" s="235"/>
      <c r="N141" s="235"/>
      <c r="P141" s="235"/>
    </row>
    <row r="142" spans="1:16" ht="11.25">
      <c r="A142" s="239"/>
      <c r="B142" s="243"/>
      <c r="J142" s="235"/>
      <c r="K142" s="235"/>
      <c r="L142" s="235"/>
      <c r="M142" s="235"/>
      <c r="N142" s="235"/>
      <c r="P142" s="235"/>
    </row>
    <row r="143" spans="1:16">
      <c r="A143" s="240"/>
    </row>
    <row r="144" spans="1:16">
      <c r="A144" s="240"/>
    </row>
    <row r="145" spans="1:1">
      <c r="A145" s="240"/>
    </row>
    <row r="146" spans="1:1">
      <c r="A146" s="240"/>
    </row>
    <row r="147" spans="1:1">
      <c r="A147" s="240"/>
    </row>
    <row r="148" spans="1:1">
      <c r="A148" s="240"/>
    </row>
    <row r="149" spans="1:1">
      <c r="A149" s="240"/>
    </row>
    <row r="150" spans="1:1">
      <c r="A150" s="240"/>
    </row>
    <row r="151" spans="1:1">
      <c r="A151" s="240"/>
    </row>
    <row r="152" spans="1:1">
      <c r="A152" s="240"/>
    </row>
    <row r="153" spans="1:1">
      <c r="A153" s="240"/>
    </row>
    <row r="154" spans="1:1">
      <c r="A154" s="240"/>
    </row>
    <row r="155" spans="1:1">
      <c r="A155" s="240"/>
    </row>
    <row r="156" spans="1:1">
      <c r="A156" s="240"/>
    </row>
    <row r="157" spans="1:1">
      <c r="A157" s="240"/>
    </row>
    <row r="158" spans="1:1">
      <c r="A158" s="240"/>
    </row>
    <row r="159" spans="1:1">
      <c r="A159" s="240"/>
    </row>
    <row r="160" spans="1:1">
      <c r="A160" s="240"/>
    </row>
    <row r="161" spans="1:1">
      <c r="A161" s="240"/>
    </row>
    <row r="162" spans="1:1">
      <c r="A162" s="240"/>
    </row>
    <row r="163" spans="1:1">
      <c r="A163" s="240"/>
    </row>
    <row r="164" spans="1:1">
      <c r="A164" s="240"/>
    </row>
    <row r="165" spans="1:1">
      <c r="A165" s="240"/>
    </row>
    <row r="166" spans="1:1">
      <c r="A166" s="240"/>
    </row>
    <row r="167" spans="1:1">
      <c r="A167" s="240"/>
    </row>
    <row r="168" spans="1:1">
      <c r="A168" s="240"/>
    </row>
    <row r="169" spans="1:1">
      <c r="A169" s="240"/>
    </row>
    <row r="170" spans="1:1">
      <c r="A170" s="240"/>
    </row>
    <row r="171" spans="1:1">
      <c r="A171" s="240"/>
    </row>
    <row r="172" spans="1:1">
      <c r="A172" s="240"/>
    </row>
    <row r="173" spans="1:1">
      <c r="A173" s="240"/>
    </row>
    <row r="174" spans="1:1">
      <c r="A174" s="240"/>
    </row>
    <row r="175" spans="1:1">
      <c r="A175" s="240"/>
    </row>
    <row r="176" spans="1:1">
      <c r="A176" s="240"/>
    </row>
    <row r="177" spans="1:1">
      <c r="A177" s="240"/>
    </row>
    <row r="178" spans="1:1">
      <c r="A178" s="240"/>
    </row>
    <row r="179" spans="1:1">
      <c r="A179" s="240"/>
    </row>
    <row r="180" spans="1:1">
      <c r="A180" s="240"/>
    </row>
    <row r="181" spans="1:1">
      <c r="A181" s="240"/>
    </row>
    <row r="182" spans="1:1">
      <c r="A182" s="240"/>
    </row>
    <row r="183" spans="1:1">
      <c r="A183" s="240"/>
    </row>
    <row r="184" spans="1:1">
      <c r="A184" s="240"/>
    </row>
    <row r="185" spans="1:1">
      <c r="A185" s="240"/>
    </row>
    <row r="186" spans="1:1">
      <c r="A186" s="240"/>
    </row>
    <row r="187" spans="1:1">
      <c r="A187" s="240"/>
    </row>
    <row r="188" spans="1:1">
      <c r="A188" s="240"/>
    </row>
    <row r="189" spans="1:1">
      <c r="A189" s="240"/>
    </row>
    <row r="190" spans="1:1">
      <c r="A190" s="240"/>
    </row>
    <row r="191" spans="1:1">
      <c r="A191" s="240"/>
    </row>
    <row r="192" spans="1:1">
      <c r="A192" s="240"/>
    </row>
    <row r="193" spans="1:1">
      <c r="A193" s="240"/>
    </row>
    <row r="194" spans="1:1">
      <c r="A194" s="240"/>
    </row>
    <row r="195" spans="1:1">
      <c r="A195" s="240"/>
    </row>
    <row r="196" spans="1:1">
      <c r="A196" s="240"/>
    </row>
    <row r="197" spans="1:1">
      <c r="A197" s="241"/>
    </row>
  </sheetData>
  <pageMargins left="0.75" right="0.75" top="1" bottom="1" header="0.5" footer="0.5"/>
  <pageSetup paperSize="9" orientation="portrait" r:id="rId1"/>
  <headerFooter alignWithMargins="0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7386C5B9BFD34E8B8CC55998823A8F" ma:contentTypeVersion="11" ma:contentTypeDescription="Een nieuw document maken." ma:contentTypeScope="" ma:versionID="dccc69159f88a79c046dcb4badd27902">
  <xsd:schema xmlns:xsd="http://www.w3.org/2001/XMLSchema" xmlns:xs="http://www.w3.org/2001/XMLSchema" xmlns:p="http://schemas.microsoft.com/office/2006/metadata/properties" xmlns:ns3="834809bc-6d67-4387-a545-be6cbae20a29" xmlns:ns4="d9903858-a225-47bb-b95e-a97d6e9712bf" targetNamespace="http://schemas.microsoft.com/office/2006/metadata/properties" ma:root="true" ma:fieldsID="2015da69c6efb952870c3ecdbf60ee97" ns3:_="" ns4:_="">
    <xsd:import namespace="834809bc-6d67-4387-a545-be6cbae20a29"/>
    <xsd:import namespace="d9903858-a225-47bb-b95e-a97d6e9712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4809bc-6d67-4387-a545-be6cbae20a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903858-a225-47bb-b95e-a97d6e9712bf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Hint-hash delen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D7DB4C7-DB01-41A8-917A-C9F21DE2CA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4809bc-6d67-4387-a545-be6cbae20a29"/>
    <ds:schemaRef ds:uri="d9903858-a225-47bb-b95e-a97d6e9712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5D642B4-3611-48D1-8B8E-334756FFA3F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9DCA792-DF42-43F8-90EA-43D5A5D79A66}">
  <ds:schemaRefs>
    <ds:schemaRef ds:uri="http://purl.org/dc/elements/1.1/"/>
    <ds:schemaRef ds:uri="http://schemas.microsoft.com/office/2006/metadata/properties"/>
    <ds:schemaRef ds:uri="834809bc-6d67-4387-a545-be6cbae20a29"/>
    <ds:schemaRef ds:uri="d9903858-a225-47bb-b95e-a97d6e9712bf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11</vt:i4>
      </vt:variant>
      <vt:variant>
        <vt:lpstr>Benoemde bereiken</vt:lpstr>
      </vt:variant>
      <vt:variant>
        <vt:i4>15</vt:i4>
      </vt:variant>
    </vt:vector>
  </HeadingPairs>
  <TitlesOfParts>
    <vt:vector size="26" baseType="lpstr">
      <vt:lpstr>Checklist</vt:lpstr>
      <vt:lpstr>TB_Locatie_Bus</vt:lpstr>
      <vt:lpstr>TB_vragen</vt:lpstr>
      <vt:lpstr>OD_gegevens</vt:lpstr>
      <vt:lpstr>OD_ADK</vt:lpstr>
      <vt:lpstr>ODNL_gem_plaats</vt:lpstr>
      <vt:lpstr>Bedrijven</vt:lpstr>
      <vt:lpstr>Vervoerder</vt:lpstr>
      <vt:lpstr>Laboratorium</vt:lpstr>
      <vt:lpstr>Plaatsen</vt:lpstr>
      <vt:lpstr>Gemeenten</vt:lpstr>
      <vt:lpstr>OD_ADK!ADK_lijst</vt:lpstr>
      <vt:lpstr>Checklist!Afdrukbereik</vt:lpstr>
      <vt:lpstr>OD_ADK!Afdrukbereik</vt:lpstr>
      <vt:lpstr>OD_gegevens!Afdrukbereik</vt:lpstr>
      <vt:lpstr>TB_vragen!Afdrukbereik</vt:lpstr>
      <vt:lpstr>Checklist!Afdruktitels</vt:lpstr>
      <vt:lpstr>OD_ADK!Afdruktitels</vt:lpstr>
      <vt:lpstr>OD_gegevens!Afdruktitels</vt:lpstr>
      <vt:lpstr>TB_vragen!Afdruktitels</vt:lpstr>
      <vt:lpstr>Laboratorium!Bedrijven</vt:lpstr>
      <vt:lpstr>Vervoerder!Bedrijven</vt:lpstr>
      <vt:lpstr>Bedrijven</vt:lpstr>
      <vt:lpstr>Laboratorium!inspecteurs</vt:lpstr>
      <vt:lpstr>Vervoerder!inspecteurs</vt:lpstr>
      <vt:lpstr>inspecteurs</vt:lpstr>
    </vt:vector>
  </TitlesOfParts>
  <Manager>M. van Dijck en R. van Dolen</Manager>
  <Company>Omgevingsdiensten Overijssel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Checklist locatiebezoek sanering</dc:title>
  <dc:subject>controlelijst locatiebezoek (asbestsanering)</dc:subject>
  <dc:creator>W.J.H. Verbeeten</dc:creator>
  <cp:keywords>asbest, locatiebezoek</cp:keywords>
  <dc:description>SC-530 bedrijven bijgewerkt tot 23-4-2014</dc:description>
  <cp:lastModifiedBy>Willy Verbeeten</cp:lastModifiedBy>
  <cp:lastPrinted>2018-05-07T08:07:28Z</cp:lastPrinted>
  <dcterms:created xsi:type="dcterms:W3CDTF">2013-05-22T10:15:19Z</dcterms:created>
  <dcterms:modified xsi:type="dcterms:W3CDTF">2020-05-17T10:26:03Z</dcterms:modified>
  <cp:category>sloop en asbest</cp:category>
  <cp:contentStatus>concept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0x010100FB7386C5B9BFD34E8B8CC55998823A8F</vt:lpwstr>
  </property>
</Properties>
</file>